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110" yWindow="285" windowWidth="12390" windowHeight="12570" firstSheet="1" activeTab="2"/>
  </bookViews>
  <sheets>
    <sheet name="приложение" sheetId="3" r:id="rId1"/>
    <sheet name="приложение 1" sheetId="4" r:id="rId2"/>
    <sheet name="приложение 2" sheetId="5" r:id="rId3"/>
    <sheet name="приложение 5" sheetId="8" r:id="rId4"/>
  </sheets>
  <externalReferences>
    <externalReference r:id="rId5"/>
    <externalReference r:id="rId6"/>
  </externalReferences>
  <definedNames>
    <definedName name="_xlnm.Print_Titles" localSheetId="2">'приложение 2'!$8:$10</definedName>
    <definedName name="_xlnm.Print_Titles" localSheetId="3">'приложение 5'!$10:$14</definedName>
  </definedNames>
  <calcPr calcId="145621"/>
</workbook>
</file>

<file path=xl/calcChain.xml><?xml version="1.0" encoding="utf-8"?>
<calcChain xmlns="http://schemas.openxmlformats.org/spreadsheetml/2006/main">
  <c r="CX77" i="5" l="1"/>
  <c r="BF48" i="5" l="1"/>
  <c r="BF14" i="5" s="1"/>
  <c r="BF51" i="5"/>
  <c r="BF57" i="5" s="1"/>
  <c r="CX13" i="5"/>
  <c r="CB14" i="5"/>
  <c r="CX14" i="5"/>
  <c r="BF77" i="5"/>
  <c r="BF56" i="5"/>
  <c r="CB13" i="5"/>
  <c r="CB57" i="5"/>
  <c r="CX57" i="5"/>
</calcChain>
</file>

<file path=xl/sharedStrings.xml><?xml version="1.0" encoding="utf-8"?>
<sst xmlns="http://schemas.openxmlformats.org/spreadsheetml/2006/main" count="350" uniqueCount="258">
  <si>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</si>
  <si>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</si>
  <si>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</si>
  <si>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</si>
  <si>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</si>
  <si>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</si>
  <si>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</si>
  <si>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</si>
  <si>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</si>
  <si>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</si>
  <si>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</si>
  <si>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</si>
  <si>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</si>
  <si>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</si>
  <si>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</si>
  <si>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</si>
  <si>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</si>
  <si>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</si>
  <si>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</si>
  <si>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</si>
  <si>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</si>
  <si>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</si>
  <si>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</si>
  <si>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</si>
  <si>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</si>
  <si>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</si>
  <si>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</si>
  <si>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</si>
  <si>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</si>
  <si>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</si>
  <si>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</si>
  <si>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</si>
  <si>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</si>
  <si>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</si>
  <si>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</si>
  <si>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</si>
  <si>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</si>
  <si>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</si>
  <si>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</si>
  <si>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</si>
  <si>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</si>
  <si>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</si>
  <si>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</si>
  <si>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</si>
  <si>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</si>
  <si>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</si>
  <si>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</si>
  <si>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</si>
  <si>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</si>
  <si>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</si>
  <si>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</si>
  <si>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</si>
  <si>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</si>
  <si>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</si>
  <si>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</si>
  <si>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</si>
  <si>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</si>
  <si>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</si>
  <si>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</si>
  <si>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</si>
  <si>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</si>
  <si>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</si>
  <si>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</si>
  <si>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</si>
  <si>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</si>
  <si>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</si>
  <si>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</si>
  <si>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</si>
  <si>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</si>
  <si>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</si>
  <si>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</si>
  <si>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</si>
  <si>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</si>
  <si>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</si>
  <si>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</si>
  <si>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</si>
  <si>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</si>
  <si>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</si>
  <si>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</si>
  <si>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</si>
  <si>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</si>
  <si>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</si>
  <si>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</si>
  <si>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</si>
  <si>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</si>
  <si>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</si>
  <si>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</si>
  <si>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</si>
  <si>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</si>
  <si>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</si>
  <si>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</si>
  <si>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</si>
  <si>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</si>
  <si>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</si>
  <si>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</si>
  <si>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</si>
  <si>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</si>
  <si>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</si>
  <si>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</si>
  <si>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</si>
  <si>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</si>
  <si>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</si>
  <si>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</si>
  <si>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</si>
  <si>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</si>
  <si>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</si>
  <si>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</si>
  <si>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</si>
  <si>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</si>
  <si>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</si>
  <si>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</si>
  <si>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</si>
  <si>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</si>
  <si>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</si>
  <si>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</si>
  <si>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</si>
  <si>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</si>
  <si>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</si>
  <si>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</si>
  <si>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</si>
  <si>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</si>
  <si>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</si>
  <si>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</si>
  <si>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</si>
  <si>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</si>
  <si>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</si>
  <si>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</si>
  <si>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</si>
  <si>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</si>
  <si>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</si>
  <si>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</si>
  <si>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</si>
  <si>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</si>
  <si>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</si>
  <si>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</si>
  <si>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</si>
  <si>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</si>
  <si>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</si>
  <si>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</si>
  <si>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</si>
  <si>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</si>
  <si>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</si>
  <si>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</si>
  <si>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</si>
  <si>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</si>
  <si>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</si>
  <si>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</si>
  <si>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</si>
  <si>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</si>
  <si>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</si>
  <si>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</si>
  <si>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</si>
  <si>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</si>
  <si>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</si>
  <si>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</si>
  <si>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</si>
  <si>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</si>
  <si>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</si>
  <si>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</si>
  <si>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</si>
  <si>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</si>
  <si>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</si>
  <si>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</si>
  <si>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</si>
  <si>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</si>
  <si>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</si>
  <si>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</si>
  <si>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</si>
  <si>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</si>
  <si>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</si>
  <si>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</si>
  <si>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</si>
  <si>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</si>
  <si>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</si>
  <si>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</si>
  <si>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</si>
  <si>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</si>
  <si>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</si>
  <si>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</si>
  <si>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</si>
  <si>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</si>
  <si>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</si>
  <si>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</si>
  <si>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</si>
  <si>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</si>
  <si>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</si>
  <si>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</si>
  <si>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</si>
  <si>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</si>
  <si>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</si>
  <si>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</si>
  <si>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</si>
  <si>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</si>
  <si>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</si>
  <si>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</si>
  <si>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</si>
  <si>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</si>
  <si>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</si>
  <si>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</si>
  <si>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</si>
  <si>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</si>
  <si>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</si>
  <si>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</si>
  <si>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</si>
  <si>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</si>
  <si>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</si>
  <si>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</si>
  <si>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</si>
  <si>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</si>
  <si>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</si>
  <si>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</si>
  <si>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</si>
  <si>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</si>
  <si>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</si>
  <si>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</si>
  <si>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</si>
  <si>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</si>
  <si>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</si>
  <si>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</si>
  <si>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</si>
  <si>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</si>
  <si>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</si>
  <si>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</si>
  <si>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</si>
  <si>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</si>
  <si>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</si>
  <si>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</si>
  <si>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</si>
  <si>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</si>
  <si>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</si>
  <si>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</si>
  <si>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</si>
  <si>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</si>
  <si>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</si>
  <si>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</si>
  <si>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</si>
  <si>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</si>
  <si>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</si>
  <si>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</si>
  <si>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</si>
  <si>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</si>
  <si>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</si>
  <si>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</si>
  <si>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</si>
  <si>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</si>
  <si>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</si>
  <si>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«Производственное объединение «Полет»  - филиал Федерального государственного унитарного предприятия «Государственный космический научно-производственный центр им. М. В. Хруничева»</t>
  </si>
  <si>
    <t>«ПО «Полет» - филиал «ФГУП ГКНПЦ им. М.В. Хруничева»</t>
  </si>
  <si>
    <t>644021, город Омск, Б.Хмельницкого ул., д.226</t>
  </si>
  <si>
    <t>7730052050</t>
  </si>
  <si>
    <t>550602001</t>
  </si>
  <si>
    <t>главный энергетик Савичев Сергей Викторович</t>
  </si>
  <si>
    <t>8-(3812)-39-72-24</t>
  </si>
  <si>
    <t>energetic@polyot.su</t>
  </si>
  <si>
    <t xml:space="preserve"> -</t>
  </si>
  <si>
    <t>8-(3812)-46-60-94</t>
  </si>
  <si>
    <t xml:space="preserve"> Показатели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</si>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</sst>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Alignment="1" applyProtection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right" vertical="top"/>
    </xf>
    <xf numFmtId="1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&#1077;&#1082;&#1090;&#1088;&#1080;&#1095;&#1077;&#1089;&#1082;&#1086;&#1081;%20&#1101;&#1085;&#1077;&#1088;&#1075;&#1080;&#1080;%202015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90;&#1072;&#1073;&#1083;&#1080;&#1094;&#1072;%20&#1088;&#1072;&#1089;&#1093;&#1086;&#1076;&#1086;&#1074;%202015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5"/>
      <sheetName val="1.16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C25">
            <v>26459.55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Табл. расходов"/>
      <sheetName val="2014"/>
      <sheetName val="2014 испр"/>
      <sheetName val="2015"/>
      <sheetName val="Лист4"/>
      <sheetName val="15-19"/>
      <sheetName val="16-20"/>
      <sheetName val="Лист3"/>
      <sheetName val="факт16 и план на 18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2">
          <cell r="E42">
            <v>23172.92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etic@polyot.s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8"/>
  <sheetViews>
    <sheetView workbookViewId="0">
      <selection activeCell="AG32" sqref="AG32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 x14ac:dyDescent="0.3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4" customFormat="1" ht="18.75" x14ac:dyDescent="0.3">
      <c r="BI12" s="7" t="s">
        <v>6</v>
      </c>
      <c r="BK12" s="20" t="s">
        <v>257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1:123" s="6" customFormat="1" ht="10.5" x14ac:dyDescent="0.2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:123" ht="54" customHeight="1" x14ac:dyDescent="0.25">
      <c r="S16" s="16" t="s">
        <v>246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 x14ac:dyDescent="0.2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x14ac:dyDescent="0.25"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2" zoomScale="110" zoomScaleNormal="110" workbookViewId="0">
      <selection activeCell="EH29" sqref="EH29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4" ht="30.6" customHeight="1" x14ac:dyDescent="0.25">
      <c r="A10" s="11" t="s">
        <v>14</v>
      </c>
      <c r="U10" s="22" t="s">
        <v>246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4" x14ac:dyDescent="0.25">
      <c r="A12" s="11" t="s">
        <v>15</v>
      </c>
      <c r="Z12" s="23" t="s">
        <v>247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4" x14ac:dyDescent="0.25">
      <c r="A14" s="11" t="s">
        <v>16</v>
      </c>
      <c r="R14" s="23" t="s">
        <v>248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4" x14ac:dyDescent="0.25">
      <c r="A16" s="11" t="s">
        <v>17</v>
      </c>
      <c r="R16" s="23" t="s">
        <v>248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x14ac:dyDescent="0.25">
      <c r="A18" s="11" t="s">
        <v>18</v>
      </c>
      <c r="F18" s="24" t="s">
        <v>249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4" t="s">
        <v>250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5" t="s">
        <v>251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 x14ac:dyDescent="0.25">
      <c r="A24" s="11" t="s">
        <v>21</v>
      </c>
      <c r="X24" s="27" t="s">
        <v>253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6" t="s">
        <v>252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4" t="s">
        <v>255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abSelected="1" topLeftCell="A58" zoomScale="80" zoomScaleNormal="80" workbookViewId="0">
      <selection activeCell="CB31" sqref="CB31:CW31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4" ht="18.75" x14ac:dyDescent="0.3">
      <c r="A6" s="21" t="s">
        <v>240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4" x14ac:dyDescent="0.25">
      <c r="A8" s="36" t="s">
        <v>26</v>
      </c>
      <c r="B8" s="37"/>
      <c r="C8" s="37"/>
      <c r="D8" s="37"/>
      <c r="E8" s="37"/>
      <c r="F8" s="37"/>
      <c r="G8" s="37"/>
      <c r="H8" s="38"/>
      <c r="I8" s="36" t="s">
        <v>28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29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31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37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34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4" x14ac:dyDescent="0.25">
      <c r="A9" s="28" t="s">
        <v>27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30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32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38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35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4" ht="15.75" customHeight="1" x14ac:dyDescent="0.25">
      <c r="A10" s="31"/>
      <c r="B10" s="18"/>
      <c r="C10" s="18"/>
      <c r="D10" s="18"/>
      <c r="E10" s="18"/>
      <c r="F10" s="18"/>
      <c r="G10" s="18"/>
      <c r="H10" s="32"/>
      <c r="I10" s="3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2"/>
      <c r="AP10" s="31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2"/>
      <c r="BF10" s="31" t="s">
        <v>33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2"/>
      <c r="CB10" s="31" t="s">
        <v>130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2"/>
      <c r="CX10" s="31" t="s">
        <v>36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2"/>
    </row>
    <row r="11" spans="1:124" s="15" customFormat="1" x14ac:dyDescent="0.2">
      <c r="A11" s="41" t="s">
        <v>39</v>
      </c>
      <c r="B11" s="41"/>
      <c r="C11" s="41"/>
      <c r="D11" s="41"/>
      <c r="E11" s="41"/>
      <c r="F11" s="41"/>
      <c r="G11" s="41"/>
      <c r="H11" s="41"/>
      <c r="I11" s="35" t="s">
        <v>40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33">
        <v>2016</v>
      </c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>
        <v>2017</v>
      </c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>
        <v>2018</v>
      </c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4" s="15" customFormat="1" x14ac:dyDescent="0.2">
      <c r="A12" s="42"/>
      <c r="B12" s="42"/>
      <c r="C12" s="42"/>
      <c r="D12" s="42"/>
      <c r="E12" s="42"/>
      <c r="F12" s="42"/>
      <c r="G12" s="42"/>
      <c r="H12" s="42"/>
      <c r="I12" s="40" t="s">
        <v>41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</row>
    <row r="13" spans="1:124" s="15" customFormat="1" x14ac:dyDescent="0.2">
      <c r="A13" s="42" t="s">
        <v>46</v>
      </c>
      <c r="B13" s="42"/>
      <c r="C13" s="42"/>
      <c r="D13" s="42"/>
      <c r="E13" s="42"/>
      <c r="F13" s="42"/>
      <c r="G13" s="42"/>
      <c r="H13" s="42"/>
      <c r="I13" s="40" t="s">
        <v>42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2" t="s">
        <v>47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3">
        <v>22835.901000000002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39">
        <f>+CB48</f>
        <v>20652.599999999999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9">
        <f>+CX48</f>
        <v>28276.27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</row>
    <row r="14" spans="1:124" s="15" customFormat="1" x14ac:dyDescent="0.2">
      <c r="A14" s="42" t="s">
        <v>48</v>
      </c>
      <c r="B14" s="42"/>
      <c r="C14" s="42"/>
      <c r="D14" s="42"/>
      <c r="E14" s="42"/>
      <c r="F14" s="42"/>
      <c r="G14" s="42"/>
      <c r="H14" s="42"/>
      <c r="I14" s="40" t="s">
        <v>43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2" t="s">
        <v>47</v>
      </c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3">
        <f>+BF13-BF48</f>
        <v>-3623.6489999999976</v>
      </c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43">
        <f>+CB13-CB48</f>
        <v>0</v>
      </c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43">
        <f>+CX13-CX48</f>
        <v>0</v>
      </c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</row>
    <row r="15" spans="1:124" s="15" customFormat="1" x14ac:dyDescent="0.2">
      <c r="A15" s="42" t="s">
        <v>49</v>
      </c>
      <c r="B15" s="42"/>
      <c r="C15" s="42"/>
      <c r="D15" s="42"/>
      <c r="E15" s="42"/>
      <c r="F15" s="42"/>
      <c r="G15" s="42"/>
      <c r="H15" s="42"/>
      <c r="I15" s="40" t="s">
        <v>44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2" t="s">
        <v>47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4" s="15" customFormat="1" x14ac:dyDescent="0.2">
      <c r="A16" s="42"/>
      <c r="B16" s="42"/>
      <c r="C16" s="42"/>
      <c r="D16" s="42"/>
      <c r="E16" s="42"/>
      <c r="F16" s="42"/>
      <c r="G16" s="42"/>
      <c r="H16" s="42"/>
      <c r="I16" s="40" t="s">
        <v>45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</row>
    <row r="17" spans="1:123" s="15" customFormat="1" x14ac:dyDescent="0.2">
      <c r="A17" s="42" t="s">
        <v>50</v>
      </c>
      <c r="B17" s="42"/>
      <c r="C17" s="42"/>
      <c r="D17" s="42"/>
      <c r="E17" s="42"/>
      <c r="F17" s="42"/>
      <c r="G17" s="42"/>
      <c r="H17" s="42"/>
      <c r="I17" s="40" t="s">
        <v>51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2" t="s">
        <v>47</v>
      </c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</row>
    <row r="18" spans="1:123" s="15" customFormat="1" x14ac:dyDescent="0.2">
      <c r="A18" s="42" t="s">
        <v>52</v>
      </c>
      <c r="B18" s="42"/>
      <c r="C18" s="42"/>
      <c r="D18" s="42"/>
      <c r="E18" s="42"/>
      <c r="F18" s="42"/>
      <c r="G18" s="42"/>
      <c r="H18" s="42"/>
      <c r="I18" s="40" t="s">
        <v>53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</row>
    <row r="19" spans="1:123" s="15" customFormat="1" x14ac:dyDescent="0.2">
      <c r="A19" s="42"/>
      <c r="B19" s="42"/>
      <c r="C19" s="42"/>
      <c r="D19" s="42"/>
      <c r="E19" s="42"/>
      <c r="F19" s="42"/>
      <c r="G19" s="42"/>
      <c r="H19" s="42"/>
      <c r="I19" s="40" t="s">
        <v>54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</row>
    <row r="20" spans="1:123" s="15" customFormat="1" x14ac:dyDescent="0.2">
      <c r="A20" s="42" t="s">
        <v>55</v>
      </c>
      <c r="B20" s="42"/>
      <c r="C20" s="42"/>
      <c r="D20" s="42"/>
      <c r="E20" s="42"/>
      <c r="F20" s="42"/>
      <c r="G20" s="42"/>
      <c r="H20" s="42"/>
      <c r="I20" s="40" t="s">
        <v>56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2" t="s">
        <v>61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</row>
    <row r="21" spans="1:123" s="15" customFormat="1" x14ac:dyDescent="0.2">
      <c r="A21" s="42"/>
      <c r="B21" s="42"/>
      <c r="C21" s="42"/>
      <c r="D21" s="42"/>
      <c r="E21" s="42"/>
      <c r="F21" s="42"/>
      <c r="G21" s="42"/>
      <c r="H21" s="42"/>
      <c r="I21" s="40" t="s">
        <v>57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</row>
    <row r="22" spans="1:123" s="15" customFormat="1" x14ac:dyDescent="0.2">
      <c r="A22" s="42"/>
      <c r="B22" s="42"/>
      <c r="C22" s="42"/>
      <c r="D22" s="42"/>
      <c r="E22" s="42"/>
      <c r="F22" s="42"/>
      <c r="G22" s="42"/>
      <c r="H22" s="42"/>
      <c r="I22" s="40" t="s">
        <v>58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s="15" customFormat="1" x14ac:dyDescent="0.2">
      <c r="A23" s="42"/>
      <c r="B23" s="42"/>
      <c r="C23" s="42"/>
      <c r="D23" s="42"/>
      <c r="E23" s="42"/>
      <c r="F23" s="42"/>
      <c r="G23" s="42"/>
      <c r="H23" s="42"/>
      <c r="I23" s="40" t="s">
        <v>59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s="15" customFormat="1" x14ac:dyDescent="0.2">
      <c r="A24" s="42"/>
      <c r="B24" s="42"/>
      <c r="C24" s="42"/>
      <c r="D24" s="42"/>
      <c r="E24" s="42"/>
      <c r="F24" s="42"/>
      <c r="G24" s="42"/>
      <c r="H24" s="42"/>
      <c r="I24" s="40" t="s">
        <v>60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s="15" customFormat="1" x14ac:dyDescent="0.2">
      <c r="A25" s="42" t="s">
        <v>62</v>
      </c>
      <c r="B25" s="42"/>
      <c r="C25" s="42"/>
      <c r="D25" s="42"/>
      <c r="E25" s="42"/>
      <c r="F25" s="42"/>
      <c r="G25" s="42"/>
      <c r="H25" s="42"/>
      <c r="I25" s="40" t="s">
        <v>63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s="15" customFormat="1" x14ac:dyDescent="0.2">
      <c r="A26" s="42"/>
      <c r="B26" s="42"/>
      <c r="C26" s="42"/>
      <c r="D26" s="42"/>
      <c r="E26" s="42"/>
      <c r="F26" s="42"/>
      <c r="G26" s="42"/>
      <c r="H26" s="42"/>
      <c r="I26" s="40" t="s">
        <v>41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s="15" customFormat="1" x14ac:dyDescent="0.2">
      <c r="A27" s="42" t="s">
        <v>64</v>
      </c>
      <c r="B27" s="42"/>
      <c r="C27" s="42"/>
      <c r="D27" s="42"/>
      <c r="E27" s="42"/>
      <c r="F27" s="42"/>
      <c r="G27" s="42"/>
      <c r="H27" s="42"/>
      <c r="I27" s="40" t="s">
        <v>148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2" t="s">
        <v>66</v>
      </c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s="15" customFormat="1" ht="15.75" customHeight="1" x14ac:dyDescent="0.25">
      <c r="A28" s="42"/>
      <c r="B28" s="42"/>
      <c r="C28" s="42"/>
      <c r="D28" s="42"/>
      <c r="E28" s="42"/>
      <c r="F28" s="42"/>
      <c r="G28" s="42"/>
      <c r="H28" s="42"/>
      <c r="I28" s="44" t="s">
        <v>149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s="15" customFormat="1" x14ac:dyDescent="0.2">
      <c r="A29" s="42" t="s">
        <v>67</v>
      </c>
      <c r="B29" s="42"/>
      <c r="C29" s="42"/>
      <c r="D29" s="42"/>
      <c r="E29" s="42"/>
      <c r="F29" s="42"/>
      <c r="G29" s="42"/>
      <c r="H29" s="42"/>
      <c r="I29" s="40" t="s">
        <v>65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2" t="s">
        <v>87</v>
      </c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</row>
    <row r="30" spans="1:123" s="15" customFormat="1" ht="15.75" customHeight="1" x14ac:dyDescent="0.25">
      <c r="A30" s="42"/>
      <c r="B30" s="42"/>
      <c r="C30" s="42"/>
      <c r="D30" s="42"/>
      <c r="E30" s="42"/>
      <c r="F30" s="42"/>
      <c r="G30" s="42"/>
      <c r="H30" s="42"/>
      <c r="I30" s="44" t="s">
        <v>131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</row>
    <row r="31" spans="1:123" s="15" customFormat="1" ht="15.75" customHeight="1" x14ac:dyDescent="0.25">
      <c r="A31" s="42" t="s">
        <v>68</v>
      </c>
      <c r="B31" s="42"/>
      <c r="C31" s="42"/>
      <c r="D31" s="42"/>
      <c r="E31" s="42"/>
      <c r="F31" s="42"/>
      <c r="G31" s="42"/>
      <c r="H31" s="42"/>
      <c r="I31" s="44" t="s">
        <v>132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2" t="s">
        <v>66</v>
      </c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5">
        <v>22.36</v>
      </c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34">
        <v>23</v>
      </c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>
        <v>25.36</v>
      </c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</row>
    <row r="32" spans="1:123" s="15" customFormat="1" x14ac:dyDescent="0.2">
      <c r="A32" s="42" t="s">
        <v>69</v>
      </c>
      <c r="B32" s="42"/>
      <c r="C32" s="42"/>
      <c r="D32" s="42"/>
      <c r="E32" s="42"/>
      <c r="F32" s="42"/>
      <c r="G32" s="42"/>
      <c r="H32" s="42"/>
      <c r="I32" s="40" t="s">
        <v>70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2" t="s">
        <v>71</v>
      </c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34">
        <v>101590</v>
      </c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>
        <v>101710</v>
      </c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>
        <v>110160</v>
      </c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</row>
    <row r="33" spans="1:123" s="15" customFormat="1" ht="15.75" customHeight="1" x14ac:dyDescent="0.25">
      <c r="A33" s="42"/>
      <c r="B33" s="42"/>
      <c r="C33" s="42"/>
      <c r="D33" s="42"/>
      <c r="E33" s="42"/>
      <c r="F33" s="42"/>
      <c r="G33" s="42"/>
      <c r="H33" s="42"/>
      <c r="I33" s="44" t="s">
        <v>133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s="15" customFormat="1" x14ac:dyDescent="0.2">
      <c r="A34" s="42" t="s">
        <v>72</v>
      </c>
      <c r="B34" s="42"/>
      <c r="C34" s="42"/>
      <c r="D34" s="42"/>
      <c r="E34" s="42"/>
      <c r="F34" s="42"/>
      <c r="G34" s="42"/>
      <c r="H34" s="42"/>
      <c r="I34" s="40" t="s">
        <v>73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2" t="s">
        <v>71</v>
      </c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34">
        <v>29237</v>
      </c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>
        <v>29237</v>
      </c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>
        <v>29237</v>
      </c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s="15" customFormat="1" x14ac:dyDescent="0.2">
      <c r="A35" s="42"/>
      <c r="B35" s="42"/>
      <c r="C35" s="42"/>
      <c r="D35" s="42"/>
      <c r="E35" s="42"/>
      <c r="F35" s="42"/>
      <c r="G35" s="42"/>
      <c r="H35" s="42"/>
      <c r="I35" s="40" t="s">
        <v>74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  <row r="36" spans="1:123" s="15" customFormat="1" ht="15.75" customHeight="1" x14ac:dyDescent="0.25">
      <c r="A36" s="42"/>
      <c r="B36" s="42"/>
      <c r="C36" s="42"/>
      <c r="D36" s="42"/>
      <c r="E36" s="42"/>
      <c r="F36" s="42"/>
      <c r="G36" s="42"/>
      <c r="H36" s="42"/>
      <c r="I36" s="44" t="s">
        <v>134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</row>
    <row r="37" spans="1:123" s="15" customFormat="1" x14ac:dyDescent="0.2">
      <c r="A37" s="42" t="s">
        <v>75</v>
      </c>
      <c r="B37" s="42"/>
      <c r="C37" s="42"/>
      <c r="D37" s="42"/>
      <c r="E37" s="42"/>
      <c r="F37" s="42"/>
      <c r="G37" s="42"/>
      <c r="H37" s="42"/>
      <c r="I37" s="40" t="s">
        <v>76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2" t="s">
        <v>61</v>
      </c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5">
        <v>8.14</v>
      </c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34">
        <v>8.5</v>
      </c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>
        <v>8.5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15" customFormat="1" x14ac:dyDescent="0.2">
      <c r="A38" s="42"/>
      <c r="B38" s="42"/>
      <c r="C38" s="42"/>
      <c r="D38" s="42"/>
      <c r="E38" s="42"/>
      <c r="F38" s="42"/>
      <c r="G38" s="42"/>
      <c r="H38" s="42"/>
      <c r="I38" s="40" t="s">
        <v>77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15" customFormat="1" x14ac:dyDescent="0.2">
      <c r="A39" s="42"/>
      <c r="B39" s="42"/>
      <c r="C39" s="42"/>
      <c r="D39" s="42"/>
      <c r="E39" s="42"/>
      <c r="F39" s="42"/>
      <c r="G39" s="42"/>
      <c r="H39" s="42"/>
      <c r="I39" s="40" t="s">
        <v>78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 customHeight="1" x14ac:dyDescent="0.25">
      <c r="A40" s="42"/>
      <c r="B40" s="42"/>
      <c r="C40" s="42"/>
      <c r="D40" s="42"/>
      <c r="E40" s="42"/>
      <c r="F40" s="42"/>
      <c r="G40" s="42"/>
      <c r="H40" s="42"/>
      <c r="I40" s="44" t="s">
        <v>244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s="15" customFormat="1" x14ac:dyDescent="0.2">
      <c r="A41" s="42" t="s">
        <v>79</v>
      </c>
      <c r="B41" s="42"/>
      <c r="C41" s="42"/>
      <c r="D41" s="42"/>
      <c r="E41" s="42"/>
      <c r="F41" s="42"/>
      <c r="G41" s="42"/>
      <c r="H41" s="42"/>
      <c r="I41" s="40" t="s">
        <v>80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s="15" customFormat="1" x14ac:dyDescent="0.2">
      <c r="A42" s="42"/>
      <c r="B42" s="42"/>
      <c r="C42" s="42"/>
      <c r="D42" s="42"/>
      <c r="E42" s="42"/>
      <c r="F42" s="42"/>
      <c r="G42" s="42"/>
      <c r="H42" s="42"/>
      <c r="I42" s="40" t="s">
        <v>81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15" customFormat="1" ht="15.75" customHeight="1" x14ac:dyDescent="0.25">
      <c r="A43" s="42"/>
      <c r="B43" s="42"/>
      <c r="C43" s="42"/>
      <c r="D43" s="42"/>
      <c r="E43" s="42"/>
      <c r="F43" s="42"/>
      <c r="G43" s="42"/>
      <c r="H43" s="42"/>
      <c r="I43" s="44" t="s">
        <v>245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15" customFormat="1" x14ac:dyDescent="0.2">
      <c r="A44" s="42" t="s">
        <v>83</v>
      </c>
      <c r="B44" s="42"/>
      <c r="C44" s="42"/>
      <c r="D44" s="42"/>
      <c r="E44" s="42"/>
      <c r="F44" s="42"/>
      <c r="G44" s="42"/>
      <c r="H44" s="42"/>
      <c r="I44" s="40" t="s">
        <v>84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2" t="s">
        <v>87</v>
      </c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s="15" customFormat="1" x14ac:dyDescent="0.2">
      <c r="A45" s="42"/>
      <c r="B45" s="42"/>
      <c r="C45" s="42"/>
      <c r="D45" s="42"/>
      <c r="E45" s="42"/>
      <c r="F45" s="42"/>
      <c r="G45" s="42"/>
      <c r="H45" s="42"/>
      <c r="I45" s="40" t="s">
        <v>85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s="15" customFormat="1" x14ac:dyDescent="0.2">
      <c r="A46" s="42"/>
      <c r="B46" s="42"/>
      <c r="C46" s="42"/>
      <c r="D46" s="42"/>
      <c r="E46" s="42"/>
      <c r="F46" s="42"/>
      <c r="G46" s="42"/>
      <c r="H46" s="42"/>
      <c r="I46" s="40" t="s">
        <v>86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s="15" customFormat="1" ht="15.75" customHeight="1" x14ac:dyDescent="0.25">
      <c r="A47" s="42"/>
      <c r="B47" s="42"/>
      <c r="C47" s="42"/>
      <c r="D47" s="42"/>
      <c r="E47" s="42"/>
      <c r="F47" s="42"/>
      <c r="G47" s="42"/>
      <c r="H47" s="42"/>
      <c r="I47" s="44" t="s">
        <v>135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s="15" customFormat="1" x14ac:dyDescent="0.2">
      <c r="A48" s="42" t="s">
        <v>88</v>
      </c>
      <c r="B48" s="42"/>
      <c r="C48" s="42"/>
      <c r="D48" s="42"/>
      <c r="E48" s="42"/>
      <c r="F48" s="42"/>
      <c r="G48" s="42"/>
      <c r="H48" s="42"/>
      <c r="I48" s="40" t="s">
        <v>89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39">
        <f>+'[1]1.15'!$C$25</f>
        <v>26459.55</v>
      </c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>
        <v>20652.599999999999</v>
      </c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>
        <v>28276.27</v>
      </c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s="15" customFormat="1" x14ac:dyDescent="0.2">
      <c r="A49" s="42"/>
      <c r="B49" s="42"/>
      <c r="C49" s="42"/>
      <c r="D49" s="42"/>
      <c r="E49" s="42"/>
      <c r="F49" s="42"/>
      <c r="G49" s="42"/>
      <c r="H49" s="42"/>
      <c r="I49" s="40" t="s">
        <v>90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s="15" customFormat="1" x14ac:dyDescent="0.2">
      <c r="A50" s="42"/>
      <c r="B50" s="42"/>
      <c r="C50" s="42"/>
      <c r="D50" s="42"/>
      <c r="E50" s="42"/>
      <c r="F50" s="42"/>
      <c r="G50" s="42"/>
      <c r="H50" s="42"/>
      <c r="I50" s="40" t="s">
        <v>91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s="15" customFormat="1" x14ac:dyDescent="0.2">
      <c r="A51" s="42" t="s">
        <v>92</v>
      </c>
      <c r="B51" s="42"/>
      <c r="C51" s="42"/>
      <c r="D51" s="42"/>
      <c r="E51" s="42"/>
      <c r="F51" s="42"/>
      <c r="G51" s="42"/>
      <c r="H51" s="42"/>
      <c r="I51" s="40" t="s">
        <v>93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2" t="s">
        <v>47</v>
      </c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7">
        <f>+'[2]факт16 и план на 18г'!$E$42</f>
        <v>23172.92</v>
      </c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>
        <v>17600.57</v>
      </c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>
        <v>23438.93</v>
      </c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</row>
    <row r="52" spans="1:123" s="15" customFormat="1" ht="15.75" customHeight="1" x14ac:dyDescent="0.25">
      <c r="A52" s="42"/>
      <c r="B52" s="42"/>
      <c r="C52" s="42"/>
      <c r="D52" s="42"/>
      <c r="E52" s="42"/>
      <c r="F52" s="42"/>
      <c r="G52" s="42"/>
      <c r="H52" s="42"/>
      <c r="I52" s="44" t="s">
        <v>136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</row>
    <row r="53" spans="1:123" s="15" customFormat="1" ht="15.75" customHeight="1" x14ac:dyDescent="0.25">
      <c r="A53" s="42"/>
      <c r="B53" s="42"/>
      <c r="C53" s="42"/>
      <c r="D53" s="42"/>
      <c r="E53" s="42"/>
      <c r="F53" s="42"/>
      <c r="G53" s="42"/>
      <c r="H53" s="42"/>
      <c r="I53" s="44" t="s">
        <v>137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</row>
    <row r="54" spans="1:123" s="15" customFormat="1" x14ac:dyDescent="0.2">
      <c r="A54" s="42"/>
      <c r="B54" s="42"/>
      <c r="C54" s="42"/>
      <c r="D54" s="42"/>
      <c r="E54" s="42"/>
      <c r="F54" s="42"/>
      <c r="G54" s="42"/>
      <c r="H54" s="42"/>
      <c r="I54" s="40" t="s">
        <v>94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</row>
    <row r="55" spans="1:123" s="15" customFormat="1" x14ac:dyDescent="0.2">
      <c r="A55" s="42"/>
      <c r="B55" s="42"/>
      <c r="C55" s="42"/>
      <c r="D55" s="42"/>
      <c r="E55" s="42"/>
      <c r="F55" s="42"/>
      <c r="G55" s="42"/>
      <c r="H55" s="42"/>
      <c r="I55" s="40" t="s">
        <v>95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39">
        <v>10377.17</v>
      </c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4">
        <v>9575.4599999999991</v>
      </c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>
        <v>15259.74</v>
      </c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</row>
    <row r="56" spans="1:123" s="15" customFormat="1" x14ac:dyDescent="0.2">
      <c r="A56" s="42"/>
      <c r="B56" s="42"/>
      <c r="C56" s="42"/>
      <c r="D56" s="42"/>
      <c r="E56" s="42"/>
      <c r="F56" s="42"/>
      <c r="G56" s="42"/>
      <c r="H56" s="42"/>
      <c r="I56" s="40" t="s">
        <v>241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39">
        <f>909.44+67.86</f>
        <v>977.30000000000007</v>
      </c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4">
        <v>252.32</v>
      </c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>
        <v>257.16000000000003</v>
      </c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</row>
    <row r="57" spans="1:123" s="15" customFormat="1" x14ac:dyDescent="0.2">
      <c r="A57" s="42"/>
      <c r="B57" s="42"/>
      <c r="C57" s="42"/>
      <c r="D57" s="42"/>
      <c r="E57" s="42"/>
      <c r="F57" s="42"/>
      <c r="G57" s="42"/>
      <c r="H57" s="42"/>
      <c r="I57" s="40" t="s">
        <v>96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39">
        <f>+BF51-BF55-BF56</f>
        <v>11818.449999999999</v>
      </c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4">
        <f>+CB51-CB55-CB56</f>
        <v>7772.7900000000009</v>
      </c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>
        <f>+CX51-CX55-CX56</f>
        <v>7922.0300000000007</v>
      </c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</row>
    <row r="58" spans="1:123" s="15" customFormat="1" x14ac:dyDescent="0.2">
      <c r="A58" s="42" t="s">
        <v>97</v>
      </c>
      <c r="B58" s="42"/>
      <c r="C58" s="42"/>
      <c r="D58" s="42"/>
      <c r="E58" s="42"/>
      <c r="F58" s="42"/>
      <c r="G58" s="42"/>
      <c r="H58" s="42"/>
      <c r="I58" s="40" t="s">
        <v>98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2" t="s">
        <v>47</v>
      </c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39">
        <v>2876.75</v>
      </c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4">
        <v>3052.03</v>
      </c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>
        <v>4837.34</v>
      </c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</row>
    <row r="59" spans="1:123" s="15" customFormat="1" ht="15.75" customHeight="1" x14ac:dyDescent="0.25">
      <c r="A59" s="42"/>
      <c r="B59" s="42"/>
      <c r="C59" s="42"/>
      <c r="D59" s="42"/>
      <c r="E59" s="42"/>
      <c r="F59" s="42"/>
      <c r="G59" s="42"/>
      <c r="H59" s="42"/>
      <c r="I59" s="44" t="s">
        <v>138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</row>
    <row r="60" spans="1:123" s="15" customFormat="1" ht="15.75" customHeight="1" x14ac:dyDescent="0.25">
      <c r="A60" s="42"/>
      <c r="B60" s="42"/>
      <c r="C60" s="42"/>
      <c r="D60" s="42"/>
      <c r="E60" s="42"/>
      <c r="F60" s="42"/>
      <c r="G60" s="42"/>
      <c r="H60" s="42"/>
      <c r="I60" s="44" t="s">
        <v>139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</row>
    <row r="61" spans="1:123" s="15" customFormat="1" x14ac:dyDescent="0.2">
      <c r="A61" s="42" t="s">
        <v>99</v>
      </c>
      <c r="B61" s="42"/>
      <c r="C61" s="42"/>
      <c r="D61" s="42"/>
      <c r="E61" s="42"/>
      <c r="F61" s="42"/>
      <c r="G61" s="42"/>
      <c r="H61" s="42"/>
      <c r="I61" s="40" t="s">
        <v>100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2" t="s">
        <v>47</v>
      </c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34">
        <v>0</v>
      </c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>
        <v>0</v>
      </c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>
        <v>0</v>
      </c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</row>
    <row r="62" spans="1:123" s="15" customFormat="1" x14ac:dyDescent="0.2">
      <c r="A62" s="42"/>
      <c r="B62" s="42"/>
      <c r="C62" s="42"/>
      <c r="D62" s="42"/>
      <c r="E62" s="42"/>
      <c r="F62" s="42"/>
      <c r="G62" s="42"/>
      <c r="H62" s="42"/>
      <c r="I62" s="40" t="s">
        <v>101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</row>
    <row r="63" spans="1:123" s="15" customFormat="1" x14ac:dyDescent="0.2">
      <c r="A63" s="42" t="s">
        <v>102</v>
      </c>
      <c r="B63" s="42"/>
      <c r="C63" s="42"/>
      <c r="D63" s="42"/>
      <c r="E63" s="42"/>
      <c r="F63" s="42"/>
      <c r="G63" s="42"/>
      <c r="H63" s="42"/>
      <c r="I63" s="40" t="s">
        <v>103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2" t="s">
        <v>47</v>
      </c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34">
        <v>0</v>
      </c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>
        <v>0</v>
      </c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>
        <v>0</v>
      </c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</row>
    <row r="64" spans="1:123" s="15" customFormat="1" x14ac:dyDescent="0.2">
      <c r="A64" s="42"/>
      <c r="B64" s="42"/>
      <c r="C64" s="42"/>
      <c r="D64" s="42"/>
      <c r="E64" s="42"/>
      <c r="F64" s="42"/>
      <c r="G64" s="42"/>
      <c r="H64" s="42"/>
      <c r="I64" s="40" t="s">
        <v>104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</row>
    <row r="65" spans="1:123" s="15" customFormat="1" x14ac:dyDescent="0.2">
      <c r="A65" s="42" t="s">
        <v>105</v>
      </c>
      <c r="B65" s="42"/>
      <c r="C65" s="42"/>
      <c r="D65" s="42"/>
      <c r="E65" s="42"/>
      <c r="F65" s="42"/>
      <c r="G65" s="42"/>
      <c r="H65" s="42"/>
      <c r="I65" s="40" t="s">
        <v>106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0" t="s">
        <v>254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 t="s">
        <v>254</v>
      </c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 t="s">
        <v>254</v>
      </c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15" customFormat="1" x14ac:dyDescent="0.2">
      <c r="A66" s="42"/>
      <c r="B66" s="42"/>
      <c r="C66" s="42"/>
      <c r="D66" s="42"/>
      <c r="E66" s="42"/>
      <c r="F66" s="42"/>
      <c r="G66" s="42"/>
      <c r="H66" s="42"/>
      <c r="I66" s="40" t="s">
        <v>107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15" customFormat="1" x14ac:dyDescent="0.2">
      <c r="A67" s="42"/>
      <c r="B67" s="42"/>
      <c r="C67" s="42"/>
      <c r="D67" s="42"/>
      <c r="E67" s="42"/>
      <c r="F67" s="42"/>
      <c r="G67" s="42"/>
      <c r="H67" s="42"/>
      <c r="I67" s="40" t="s">
        <v>82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15" customFormat="1" x14ac:dyDescent="0.2">
      <c r="A68" s="42"/>
      <c r="B68" s="42"/>
      <c r="C68" s="42"/>
      <c r="D68" s="42"/>
      <c r="E68" s="42"/>
      <c r="F68" s="42"/>
      <c r="G68" s="42"/>
      <c r="H68" s="42"/>
      <c r="I68" s="46" t="s">
        <v>108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</row>
    <row r="69" spans="1:123" s="15" customFormat="1" ht="15.75" customHeight="1" x14ac:dyDescent="0.25">
      <c r="A69" s="42"/>
      <c r="B69" s="42"/>
      <c r="C69" s="42"/>
      <c r="D69" s="42"/>
      <c r="E69" s="42"/>
      <c r="F69" s="42"/>
      <c r="G69" s="42"/>
      <c r="H69" s="42"/>
      <c r="I69" s="44" t="s">
        <v>140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2" t="s">
        <v>109</v>
      </c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34">
        <v>2663.9</v>
      </c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>
        <v>2663.9</v>
      </c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>
        <v>2663.9</v>
      </c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</row>
    <row r="70" spans="1:123" s="15" customFormat="1" x14ac:dyDescent="0.2">
      <c r="A70" s="42"/>
      <c r="B70" s="42"/>
      <c r="C70" s="42"/>
      <c r="D70" s="42"/>
      <c r="E70" s="42"/>
      <c r="F70" s="42"/>
      <c r="G70" s="42"/>
      <c r="H70" s="42"/>
      <c r="I70" s="40" t="s">
        <v>110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2" t="s">
        <v>47</v>
      </c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</row>
    <row r="71" spans="1:123" s="15" customFormat="1" ht="15.75" customHeight="1" x14ac:dyDescent="0.25">
      <c r="A71" s="42"/>
      <c r="B71" s="42"/>
      <c r="C71" s="42"/>
      <c r="D71" s="42"/>
      <c r="E71" s="42"/>
      <c r="F71" s="42"/>
      <c r="G71" s="42"/>
      <c r="H71" s="42"/>
      <c r="I71" s="44" t="s">
        <v>141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2" t="s">
        <v>111</v>
      </c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</row>
    <row r="72" spans="1:123" s="15" customFormat="1" x14ac:dyDescent="0.2">
      <c r="A72" s="42" t="s">
        <v>112</v>
      </c>
      <c r="B72" s="42"/>
      <c r="C72" s="42"/>
      <c r="D72" s="42"/>
      <c r="E72" s="42"/>
      <c r="F72" s="42"/>
      <c r="G72" s="42"/>
      <c r="H72" s="42"/>
      <c r="I72" s="40" t="s">
        <v>113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34">
        <v>36</v>
      </c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>
        <v>47</v>
      </c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>
        <v>47</v>
      </c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</row>
    <row r="73" spans="1:123" s="15" customFormat="1" x14ac:dyDescent="0.2">
      <c r="A73" s="42"/>
      <c r="B73" s="42"/>
      <c r="C73" s="42"/>
      <c r="D73" s="42"/>
      <c r="E73" s="42"/>
      <c r="F73" s="42"/>
      <c r="G73" s="42"/>
      <c r="H73" s="42"/>
      <c r="I73" s="40" t="s">
        <v>156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</row>
    <row r="74" spans="1:123" s="15" customFormat="1" x14ac:dyDescent="0.2">
      <c r="A74" s="42"/>
      <c r="B74" s="42"/>
      <c r="C74" s="42"/>
      <c r="D74" s="42"/>
      <c r="E74" s="42"/>
      <c r="F74" s="42"/>
      <c r="G74" s="42"/>
      <c r="H74" s="42"/>
      <c r="I74" s="40" t="s">
        <v>114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</row>
    <row r="75" spans="1:123" s="15" customFormat="1" x14ac:dyDescent="0.2">
      <c r="A75" s="42" t="s">
        <v>115</v>
      </c>
      <c r="B75" s="42"/>
      <c r="C75" s="42"/>
      <c r="D75" s="42"/>
      <c r="E75" s="42"/>
      <c r="F75" s="42"/>
      <c r="G75" s="42"/>
      <c r="H75" s="42"/>
      <c r="I75" s="40" t="s">
        <v>116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2" t="s">
        <v>118</v>
      </c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34">
        <v>36</v>
      </c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>
        <v>47</v>
      </c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>
        <v>47</v>
      </c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</row>
    <row r="76" spans="1:123" s="15" customFormat="1" x14ac:dyDescent="0.2">
      <c r="A76" s="42"/>
      <c r="B76" s="42"/>
      <c r="C76" s="42"/>
      <c r="D76" s="42"/>
      <c r="E76" s="42"/>
      <c r="F76" s="42"/>
      <c r="G76" s="42"/>
      <c r="H76" s="42"/>
      <c r="I76" s="40" t="s">
        <v>117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</row>
    <row r="77" spans="1:123" s="15" customFormat="1" x14ac:dyDescent="0.2">
      <c r="A77" s="42" t="s">
        <v>119</v>
      </c>
      <c r="B77" s="42"/>
      <c r="C77" s="42"/>
      <c r="D77" s="42"/>
      <c r="E77" s="42"/>
      <c r="F77" s="42"/>
      <c r="G77" s="42"/>
      <c r="H77" s="42"/>
      <c r="I77" s="40" t="s">
        <v>120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2" t="s">
        <v>47</v>
      </c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39">
        <f>+BF55/BF72*1000/12</f>
        <v>24021.22685185185</v>
      </c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>
        <v>26079.64</v>
      </c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>
        <f>+CX55/CX72*1000/12-0.01</f>
        <v>27056.266595744684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15" customFormat="1" x14ac:dyDescent="0.2">
      <c r="A78" s="42"/>
      <c r="B78" s="42"/>
      <c r="C78" s="42"/>
      <c r="D78" s="42"/>
      <c r="E78" s="42"/>
      <c r="F78" s="42"/>
      <c r="G78" s="42"/>
      <c r="H78" s="42"/>
      <c r="I78" s="40" t="s">
        <v>121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2" t="s">
        <v>122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15" customFormat="1" x14ac:dyDescent="0.2">
      <c r="A79" s="42" t="s">
        <v>123</v>
      </c>
      <c r="B79" s="42"/>
      <c r="C79" s="42"/>
      <c r="D79" s="42"/>
      <c r="E79" s="42"/>
      <c r="F79" s="42"/>
      <c r="G79" s="42"/>
      <c r="H79" s="42"/>
      <c r="I79" s="40" t="s">
        <v>124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15" customFormat="1" x14ac:dyDescent="0.2">
      <c r="A80" s="42"/>
      <c r="B80" s="42"/>
      <c r="C80" s="42"/>
      <c r="D80" s="42"/>
      <c r="E80" s="42"/>
      <c r="F80" s="42"/>
      <c r="G80" s="42"/>
      <c r="H80" s="42"/>
      <c r="I80" s="40" t="s">
        <v>125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15" customFormat="1" x14ac:dyDescent="0.2">
      <c r="A81" s="42"/>
      <c r="B81" s="42"/>
      <c r="C81" s="42"/>
      <c r="D81" s="42"/>
      <c r="E81" s="42"/>
      <c r="F81" s="42"/>
      <c r="G81" s="42"/>
      <c r="H81" s="42"/>
      <c r="I81" s="40" t="s">
        <v>126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15" customFormat="1" x14ac:dyDescent="0.2">
      <c r="A82" s="42"/>
      <c r="B82" s="42"/>
      <c r="C82" s="42"/>
      <c r="D82" s="42"/>
      <c r="E82" s="42"/>
      <c r="F82" s="42"/>
      <c r="G82" s="42"/>
      <c r="H82" s="42"/>
      <c r="I82" s="46" t="s">
        <v>108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</row>
    <row r="83" spans="1:123" s="15" customFormat="1" x14ac:dyDescent="0.2">
      <c r="A83" s="42"/>
      <c r="B83" s="42"/>
      <c r="C83" s="42"/>
      <c r="D83" s="42"/>
      <c r="E83" s="42"/>
      <c r="F83" s="42"/>
      <c r="G83" s="42"/>
      <c r="H83" s="42"/>
      <c r="I83" s="40" t="s">
        <v>142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2" t="s">
        <v>47</v>
      </c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</row>
    <row r="84" spans="1:123" s="15" customFormat="1" x14ac:dyDescent="0.2">
      <c r="A84" s="42"/>
      <c r="B84" s="42"/>
      <c r="C84" s="42"/>
      <c r="D84" s="42"/>
      <c r="E84" s="42"/>
      <c r="F84" s="42"/>
      <c r="G84" s="42"/>
      <c r="H84" s="42"/>
      <c r="I84" s="40" t="s">
        <v>143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</row>
    <row r="85" spans="1:123" s="15" customFormat="1" x14ac:dyDescent="0.2">
      <c r="A85" s="42"/>
      <c r="B85" s="42"/>
      <c r="C85" s="42"/>
      <c r="D85" s="42"/>
      <c r="E85" s="42"/>
      <c r="F85" s="42"/>
      <c r="G85" s="42"/>
      <c r="H85" s="42"/>
      <c r="I85" s="40" t="s">
        <v>127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2" t="s">
        <v>47</v>
      </c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</row>
    <row r="86" spans="1:123" s="15" customFormat="1" x14ac:dyDescent="0.2">
      <c r="A86" s="42"/>
      <c r="B86" s="42"/>
      <c r="C86" s="42"/>
      <c r="D86" s="42"/>
      <c r="E86" s="42"/>
      <c r="F86" s="42"/>
      <c r="G86" s="42"/>
      <c r="H86" s="42"/>
      <c r="I86" s="40" t="s">
        <v>128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</row>
    <row r="87" spans="1:123" s="15" customFormat="1" x14ac:dyDescent="0.2">
      <c r="A87" s="42"/>
      <c r="B87" s="42"/>
      <c r="C87" s="42"/>
      <c r="D87" s="42"/>
      <c r="E87" s="42"/>
      <c r="F87" s="42"/>
      <c r="G87" s="42"/>
      <c r="H87" s="42"/>
      <c r="I87" s="40" t="s">
        <v>129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144</v>
      </c>
    </row>
    <row r="90" spans="1:123" s="14" customFormat="1" ht="12" customHeight="1" x14ac:dyDescent="0.2">
      <c r="A90" s="13" t="s">
        <v>145</v>
      </c>
    </row>
    <row r="91" spans="1:123" s="14" customFormat="1" ht="12" customHeight="1" x14ac:dyDescent="0.2">
      <c r="A91" s="13" t="s">
        <v>146</v>
      </c>
    </row>
    <row r="92" spans="1:123" s="14" customFormat="1" ht="12" customHeight="1" x14ac:dyDescent="0.2">
      <c r="A92" s="13" t="s">
        <v>147</v>
      </c>
    </row>
  </sheetData>
  <mergeCells count="279">
    <mergeCell ref="A51:H53"/>
    <mergeCell ref="A56:H56"/>
    <mergeCell ref="AP54:BE54"/>
    <mergeCell ref="AP55:BE55"/>
    <mergeCell ref="AP56:BE56"/>
    <mergeCell ref="I53:AO53"/>
    <mergeCell ref="AP51:BE53"/>
    <mergeCell ref="I51:AO51"/>
    <mergeCell ref="I50:AO50"/>
    <mergeCell ref="A48:H50"/>
    <mergeCell ref="AP48:BE50"/>
    <mergeCell ref="I49:AO49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CX51:DS53"/>
    <mergeCell ref="BF54:CA54"/>
    <mergeCell ref="BF55:CA55"/>
    <mergeCell ref="BF56:CA56"/>
    <mergeCell ref="BF51:CA53"/>
    <mergeCell ref="CX82:DS82"/>
    <mergeCell ref="BF79:CA81"/>
    <mergeCell ref="CB79:CW81"/>
    <mergeCell ref="CB70:CW71"/>
    <mergeCell ref="CX70:DS71"/>
    <mergeCell ref="CB69:CW69"/>
    <mergeCell ref="CX69:DS69"/>
    <mergeCell ref="CB68:CW68"/>
    <mergeCell ref="CX68:DS68"/>
    <mergeCell ref="CB65:CW67"/>
    <mergeCell ref="CX65:DS67"/>
    <mergeCell ref="CB61:CW62"/>
    <mergeCell ref="CB51:CW53"/>
    <mergeCell ref="BF72:CA74"/>
    <mergeCell ref="CB72:CW74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A54:H54"/>
    <mergeCell ref="A55:H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I66:AO66"/>
    <mergeCell ref="I65:AO65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BF48:CA50"/>
    <mergeCell ref="CB48:CW50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18:DS19"/>
    <mergeCell ref="A17:H17"/>
    <mergeCell ref="I17:AO17"/>
    <mergeCell ref="AP17:BE17"/>
    <mergeCell ref="BF17:CA17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B15:CW16"/>
    <mergeCell ref="I15:AO15"/>
    <mergeCell ref="I19:AO19"/>
    <mergeCell ref="A18:H19"/>
    <mergeCell ref="AP18:BE19"/>
    <mergeCell ref="BF18:CA19"/>
    <mergeCell ref="CB18:CW19"/>
    <mergeCell ref="I18:AO18"/>
    <mergeCell ref="BF15:CA16"/>
    <mergeCell ref="A13:H13"/>
    <mergeCell ref="I13:AO13"/>
    <mergeCell ref="AP13:BE13"/>
    <mergeCell ref="BF13:CA13"/>
    <mergeCell ref="CB13:CW13"/>
    <mergeCell ref="CB17:CW17"/>
    <mergeCell ref="CX13:DS13"/>
    <mergeCell ref="I12:AO12"/>
    <mergeCell ref="A11:H12"/>
    <mergeCell ref="BF11:CA12"/>
    <mergeCell ref="CB11:CW12"/>
    <mergeCell ref="AP11:BE12"/>
    <mergeCell ref="A10:H10"/>
    <mergeCell ref="I10:AO10"/>
    <mergeCell ref="AP10:BE10"/>
    <mergeCell ref="BF10:CA10"/>
    <mergeCell ref="CX10:DS10"/>
    <mergeCell ref="CB9:CW9"/>
    <mergeCell ref="CB10:CW10"/>
    <mergeCell ref="CX11:DS12"/>
    <mergeCell ref="I11:AO11"/>
    <mergeCell ref="A6:DS6"/>
    <mergeCell ref="CX8:DS8"/>
    <mergeCell ref="BF8:CA8"/>
    <mergeCell ref="A5:DS5"/>
    <mergeCell ref="CB8:CW8"/>
    <mergeCell ref="AP8:BE8"/>
    <mergeCell ref="A8:H8"/>
    <mergeCell ref="I8:AO8"/>
    <mergeCell ref="A9:H9"/>
    <mergeCell ref="I9:AO9"/>
    <mergeCell ref="AP9:BE9"/>
    <mergeCell ref="BF9:CA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opLeftCell="AC73" zoomScaleNormal="100" workbookViewId="0">
      <selection activeCell="CB52" sqref="CB52:CL52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158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1" t="s">
        <v>159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4" x14ac:dyDescent="0.25">
      <c r="A10" s="36" t="s">
        <v>26</v>
      </c>
      <c r="B10" s="37"/>
      <c r="C10" s="37"/>
      <c r="D10" s="37"/>
      <c r="E10" s="37"/>
      <c r="F10" s="37"/>
      <c r="G10" s="37"/>
      <c r="H10" s="38"/>
      <c r="I10" s="36" t="s">
        <v>28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  <c r="AP10" s="36" t="s">
        <v>29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8"/>
      <c r="BF10" s="36" t="s">
        <v>256</v>
      </c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/>
      <c r="CB10" s="36" t="s">
        <v>37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34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8"/>
    </row>
    <row r="11" spans="1:124" x14ac:dyDescent="0.25">
      <c r="A11" s="28" t="s">
        <v>27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30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32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38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  <c r="CX11" s="28" t="s">
        <v>35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30"/>
    </row>
    <row r="12" spans="1:124" ht="15.75" customHeight="1" x14ac:dyDescent="0.25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33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 t="s">
        <v>150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 t="s">
        <v>36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4" s="15" customFormat="1" x14ac:dyDescent="0.2">
      <c r="A13" s="55"/>
      <c r="B13" s="42"/>
      <c r="C13" s="42"/>
      <c r="D13" s="42"/>
      <c r="E13" s="42"/>
      <c r="F13" s="42"/>
      <c r="G13" s="42"/>
      <c r="H13" s="56"/>
      <c r="I13" s="57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58"/>
      <c r="AP13" s="55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56"/>
      <c r="BF13" s="48" t="s">
        <v>160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9"/>
      <c r="BQ13" s="48" t="s">
        <v>162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49"/>
      <c r="CB13" s="48" t="s">
        <v>160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49"/>
      <c r="CM13" s="48" t="s">
        <v>162</v>
      </c>
      <c r="CN13" s="41"/>
      <c r="CO13" s="41"/>
      <c r="CP13" s="41"/>
      <c r="CQ13" s="41"/>
      <c r="CR13" s="41"/>
      <c r="CS13" s="41"/>
      <c r="CT13" s="41"/>
      <c r="CU13" s="41"/>
      <c r="CV13" s="41"/>
      <c r="CW13" s="49"/>
      <c r="CX13" s="48" t="s">
        <v>160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9"/>
      <c r="DI13" s="48" t="s">
        <v>162</v>
      </c>
      <c r="DJ13" s="41"/>
      <c r="DK13" s="41"/>
      <c r="DL13" s="41"/>
      <c r="DM13" s="41"/>
      <c r="DN13" s="41"/>
      <c r="DO13" s="41"/>
      <c r="DP13" s="41"/>
      <c r="DQ13" s="41"/>
      <c r="DR13" s="41"/>
      <c r="DS13" s="49"/>
    </row>
    <row r="14" spans="1:124" x14ac:dyDescent="0.25">
      <c r="A14" s="59"/>
      <c r="B14" s="60"/>
      <c r="C14" s="60"/>
      <c r="D14" s="60"/>
      <c r="E14" s="60"/>
      <c r="F14" s="60"/>
      <c r="G14" s="60"/>
      <c r="H14" s="61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2"/>
      <c r="AP14" s="59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1"/>
      <c r="BF14" s="59" t="s">
        <v>161</v>
      </c>
      <c r="BG14" s="60"/>
      <c r="BH14" s="60"/>
      <c r="BI14" s="60"/>
      <c r="BJ14" s="60"/>
      <c r="BK14" s="60"/>
      <c r="BL14" s="60"/>
      <c r="BM14" s="60"/>
      <c r="BN14" s="60"/>
      <c r="BO14" s="60"/>
      <c r="BP14" s="61"/>
      <c r="BQ14" s="59" t="s">
        <v>161</v>
      </c>
      <c r="BR14" s="60"/>
      <c r="BS14" s="60"/>
      <c r="BT14" s="60"/>
      <c r="BU14" s="60"/>
      <c r="BV14" s="60"/>
      <c r="BW14" s="60"/>
      <c r="BX14" s="60"/>
      <c r="BY14" s="60"/>
      <c r="BZ14" s="60"/>
      <c r="CA14" s="61"/>
      <c r="CB14" s="59" t="s">
        <v>161</v>
      </c>
      <c r="CC14" s="60"/>
      <c r="CD14" s="60"/>
      <c r="CE14" s="60"/>
      <c r="CF14" s="60"/>
      <c r="CG14" s="60"/>
      <c r="CH14" s="60"/>
      <c r="CI14" s="60"/>
      <c r="CJ14" s="60"/>
      <c r="CK14" s="60"/>
      <c r="CL14" s="61"/>
      <c r="CM14" s="59" t="s">
        <v>161</v>
      </c>
      <c r="CN14" s="60"/>
      <c r="CO14" s="60"/>
      <c r="CP14" s="60"/>
      <c r="CQ14" s="60"/>
      <c r="CR14" s="60"/>
      <c r="CS14" s="60"/>
      <c r="CT14" s="60"/>
      <c r="CU14" s="60"/>
      <c r="CV14" s="60"/>
      <c r="CW14" s="61"/>
      <c r="CX14" s="59" t="s">
        <v>161</v>
      </c>
      <c r="CY14" s="60"/>
      <c r="CZ14" s="60"/>
      <c r="DA14" s="60"/>
      <c r="DB14" s="60"/>
      <c r="DC14" s="60"/>
      <c r="DD14" s="60"/>
      <c r="DE14" s="60"/>
      <c r="DF14" s="60"/>
      <c r="DG14" s="60"/>
      <c r="DH14" s="61"/>
      <c r="DI14" s="59" t="s">
        <v>161</v>
      </c>
      <c r="DJ14" s="60"/>
      <c r="DK14" s="60"/>
      <c r="DL14" s="60"/>
      <c r="DM14" s="60"/>
      <c r="DN14" s="60"/>
      <c r="DO14" s="60"/>
      <c r="DP14" s="60"/>
      <c r="DQ14" s="60"/>
      <c r="DR14" s="60"/>
      <c r="DS14" s="61"/>
    </row>
    <row r="15" spans="1:124" x14ac:dyDescent="0.25">
      <c r="A15" s="63" t="s">
        <v>39</v>
      </c>
      <c r="B15" s="63"/>
      <c r="C15" s="63"/>
      <c r="D15" s="63"/>
      <c r="E15" s="63"/>
      <c r="F15" s="63"/>
      <c r="G15" s="63"/>
      <c r="H15" s="63"/>
      <c r="I15" s="53" t="s">
        <v>163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</row>
    <row r="16" spans="1:124" x14ac:dyDescent="0.25">
      <c r="A16" s="63"/>
      <c r="B16" s="63"/>
      <c r="C16" s="63"/>
      <c r="D16" s="63"/>
      <c r="E16" s="63"/>
      <c r="F16" s="63"/>
      <c r="G16" s="63"/>
      <c r="H16" s="63"/>
      <c r="I16" s="54" t="s">
        <v>164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</row>
    <row r="17" spans="1:123" x14ac:dyDescent="0.25">
      <c r="A17" s="63" t="s">
        <v>46</v>
      </c>
      <c r="B17" s="63"/>
      <c r="C17" s="63"/>
      <c r="D17" s="63"/>
      <c r="E17" s="63"/>
      <c r="F17" s="63"/>
      <c r="G17" s="63"/>
      <c r="H17" s="63"/>
      <c r="I17" s="53" t="s">
        <v>165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</row>
    <row r="18" spans="1:123" x14ac:dyDescent="0.25">
      <c r="A18" s="63"/>
      <c r="B18" s="63"/>
      <c r="C18" s="63"/>
      <c r="D18" s="63"/>
      <c r="E18" s="63"/>
      <c r="F18" s="63"/>
      <c r="G18" s="63"/>
      <c r="H18" s="63"/>
      <c r="I18" s="54" t="s">
        <v>166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</row>
    <row r="19" spans="1:123" x14ac:dyDescent="0.25">
      <c r="A19" s="63"/>
      <c r="B19" s="63"/>
      <c r="C19" s="63"/>
      <c r="D19" s="63"/>
      <c r="E19" s="63"/>
      <c r="F19" s="63"/>
      <c r="G19" s="63"/>
      <c r="H19" s="63"/>
      <c r="I19" s="53" t="s">
        <v>167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63" t="s">
        <v>195</v>
      </c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</row>
    <row r="20" spans="1:123" x14ac:dyDescent="0.25">
      <c r="A20" s="63"/>
      <c r="B20" s="63"/>
      <c r="C20" s="63"/>
      <c r="D20" s="63"/>
      <c r="E20" s="63"/>
      <c r="F20" s="63"/>
      <c r="G20" s="63"/>
      <c r="H20" s="63"/>
      <c r="I20" s="62" t="s">
        <v>168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</row>
    <row r="21" spans="1:123" x14ac:dyDescent="0.25">
      <c r="A21" s="63"/>
      <c r="B21" s="63"/>
      <c r="C21" s="63"/>
      <c r="D21" s="63"/>
      <c r="E21" s="63"/>
      <c r="F21" s="63"/>
      <c r="G21" s="63"/>
      <c r="H21" s="63"/>
      <c r="I21" s="62" t="s">
        <v>169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</row>
    <row r="22" spans="1:123" x14ac:dyDescent="0.25">
      <c r="A22" s="63"/>
      <c r="B22" s="63"/>
      <c r="C22" s="63"/>
      <c r="D22" s="63"/>
      <c r="E22" s="63"/>
      <c r="F22" s="63"/>
      <c r="G22" s="63"/>
      <c r="H22" s="63"/>
      <c r="I22" s="62" t="s">
        <v>170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</row>
    <row r="23" spans="1:123" x14ac:dyDescent="0.25">
      <c r="A23" s="63"/>
      <c r="B23" s="63"/>
      <c r="C23" s="63"/>
      <c r="D23" s="63"/>
      <c r="E23" s="63"/>
      <c r="F23" s="63"/>
      <c r="G23" s="63"/>
      <c r="H23" s="63"/>
      <c r="I23" s="62" t="s">
        <v>171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</row>
    <row r="24" spans="1:123" x14ac:dyDescent="0.25">
      <c r="A24" s="63"/>
      <c r="B24" s="63"/>
      <c r="C24" s="63"/>
      <c r="D24" s="63"/>
      <c r="E24" s="63"/>
      <c r="F24" s="63"/>
      <c r="G24" s="63"/>
      <c r="H24" s="63"/>
      <c r="I24" s="62" t="s">
        <v>172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</row>
    <row r="25" spans="1:123" x14ac:dyDescent="0.25">
      <c r="A25" s="63"/>
      <c r="B25" s="63"/>
      <c r="C25" s="63"/>
      <c r="D25" s="63"/>
      <c r="E25" s="63"/>
      <c r="F25" s="63"/>
      <c r="G25" s="63"/>
      <c r="H25" s="63"/>
      <c r="I25" s="62" t="s">
        <v>173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</row>
    <row r="26" spans="1:123" x14ac:dyDescent="0.25">
      <c r="A26" s="63"/>
      <c r="B26" s="63"/>
      <c r="C26" s="63"/>
      <c r="D26" s="63"/>
      <c r="E26" s="63"/>
      <c r="F26" s="63"/>
      <c r="G26" s="63"/>
      <c r="H26" s="63"/>
      <c r="I26" s="62" t="s">
        <v>174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</row>
    <row r="27" spans="1:123" x14ac:dyDescent="0.25">
      <c r="A27" s="63"/>
      <c r="B27" s="63"/>
      <c r="C27" s="63"/>
      <c r="D27" s="63"/>
      <c r="E27" s="63"/>
      <c r="F27" s="63"/>
      <c r="G27" s="63"/>
      <c r="H27" s="63"/>
      <c r="I27" s="62" t="s">
        <v>175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</row>
    <row r="28" spans="1:123" x14ac:dyDescent="0.25">
      <c r="A28" s="63"/>
      <c r="B28" s="63"/>
      <c r="C28" s="63"/>
      <c r="D28" s="63"/>
      <c r="E28" s="63"/>
      <c r="F28" s="63"/>
      <c r="G28" s="63"/>
      <c r="H28" s="63"/>
      <c r="I28" s="62" t="s">
        <v>176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</row>
    <row r="29" spans="1:123" x14ac:dyDescent="0.25">
      <c r="A29" s="63"/>
      <c r="B29" s="63"/>
      <c r="C29" s="63"/>
      <c r="D29" s="63"/>
      <c r="E29" s="63"/>
      <c r="F29" s="63"/>
      <c r="G29" s="63"/>
      <c r="H29" s="63"/>
      <c r="I29" s="62" t="s">
        <v>177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</row>
    <row r="30" spans="1:123" x14ac:dyDescent="0.25">
      <c r="A30" s="63"/>
      <c r="B30" s="63"/>
      <c r="C30" s="63"/>
      <c r="D30" s="63"/>
      <c r="E30" s="63"/>
      <c r="F30" s="63"/>
      <c r="G30" s="63"/>
      <c r="H30" s="63"/>
      <c r="I30" s="62" t="s">
        <v>178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</row>
    <row r="31" spans="1:123" x14ac:dyDescent="0.25">
      <c r="A31" s="63"/>
      <c r="B31" s="63"/>
      <c r="C31" s="63"/>
      <c r="D31" s="63"/>
      <c r="E31" s="63"/>
      <c r="F31" s="63"/>
      <c r="G31" s="63"/>
      <c r="H31" s="63"/>
      <c r="I31" s="54" t="s">
        <v>179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</row>
    <row r="32" spans="1:123" x14ac:dyDescent="0.25">
      <c r="A32" s="63"/>
      <c r="B32" s="63"/>
      <c r="C32" s="63"/>
      <c r="D32" s="63"/>
      <c r="E32" s="63"/>
      <c r="F32" s="63"/>
      <c r="G32" s="63"/>
      <c r="H32" s="63"/>
      <c r="I32" s="53" t="s">
        <v>180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63" t="s">
        <v>190</v>
      </c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</row>
    <row r="33" spans="1:123" x14ac:dyDescent="0.25">
      <c r="A33" s="63"/>
      <c r="B33" s="63"/>
      <c r="C33" s="63"/>
      <c r="D33" s="63"/>
      <c r="E33" s="63"/>
      <c r="F33" s="63"/>
      <c r="G33" s="63"/>
      <c r="H33" s="63"/>
      <c r="I33" s="62" t="s">
        <v>181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</row>
    <row r="34" spans="1:123" x14ac:dyDescent="0.25">
      <c r="A34" s="63"/>
      <c r="B34" s="63"/>
      <c r="C34" s="63"/>
      <c r="D34" s="63"/>
      <c r="E34" s="63"/>
      <c r="F34" s="63"/>
      <c r="G34" s="63"/>
      <c r="H34" s="63"/>
      <c r="I34" s="62" t="s">
        <v>168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</row>
    <row r="35" spans="1:123" x14ac:dyDescent="0.25">
      <c r="A35" s="63"/>
      <c r="B35" s="63"/>
      <c r="C35" s="63"/>
      <c r="D35" s="63"/>
      <c r="E35" s="63"/>
      <c r="F35" s="63"/>
      <c r="G35" s="63"/>
      <c r="H35" s="63"/>
      <c r="I35" s="62" t="s">
        <v>182</v>
      </c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</row>
    <row r="36" spans="1:123" x14ac:dyDescent="0.25">
      <c r="A36" s="63"/>
      <c r="B36" s="63"/>
      <c r="C36" s="63"/>
      <c r="D36" s="63"/>
      <c r="E36" s="63"/>
      <c r="F36" s="63"/>
      <c r="G36" s="63"/>
      <c r="H36" s="63"/>
      <c r="I36" s="62" t="s">
        <v>183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</row>
    <row r="37" spans="1:123" x14ac:dyDescent="0.25">
      <c r="A37" s="63"/>
      <c r="B37" s="63"/>
      <c r="C37" s="63"/>
      <c r="D37" s="63"/>
      <c r="E37" s="63"/>
      <c r="F37" s="63"/>
      <c r="G37" s="63"/>
      <c r="H37" s="63"/>
      <c r="I37" s="62" t="s">
        <v>184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</row>
    <row r="38" spans="1:123" x14ac:dyDescent="0.25">
      <c r="A38" s="63"/>
      <c r="B38" s="63"/>
      <c r="C38" s="63"/>
      <c r="D38" s="63"/>
      <c r="E38" s="63"/>
      <c r="F38" s="63"/>
      <c r="G38" s="63"/>
      <c r="H38" s="63"/>
      <c r="I38" s="62" t="s">
        <v>185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</row>
    <row r="39" spans="1:123" x14ac:dyDescent="0.25">
      <c r="A39" s="63"/>
      <c r="B39" s="63"/>
      <c r="C39" s="63"/>
      <c r="D39" s="63"/>
      <c r="E39" s="63"/>
      <c r="F39" s="63"/>
      <c r="G39" s="63"/>
      <c r="H39" s="63"/>
      <c r="I39" s="62" t="s">
        <v>186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</row>
    <row r="40" spans="1:123" x14ac:dyDescent="0.25">
      <c r="A40" s="63"/>
      <c r="B40" s="63"/>
      <c r="C40" s="63"/>
      <c r="D40" s="63"/>
      <c r="E40" s="63"/>
      <c r="F40" s="63"/>
      <c r="G40" s="63"/>
      <c r="H40" s="63"/>
      <c r="I40" s="62" t="s">
        <v>187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</row>
    <row r="41" spans="1:123" x14ac:dyDescent="0.25">
      <c r="A41" s="63"/>
      <c r="B41" s="63"/>
      <c r="C41" s="63"/>
      <c r="D41" s="63"/>
      <c r="E41" s="63"/>
      <c r="F41" s="63"/>
      <c r="G41" s="63"/>
      <c r="H41" s="63"/>
      <c r="I41" s="62" t="s">
        <v>188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</row>
    <row r="42" spans="1:123" x14ac:dyDescent="0.25">
      <c r="A42" s="63"/>
      <c r="B42" s="63"/>
      <c r="C42" s="63"/>
      <c r="D42" s="63"/>
      <c r="E42" s="63"/>
      <c r="F42" s="63"/>
      <c r="G42" s="63"/>
      <c r="H42" s="63"/>
      <c r="I42" s="62" t="s">
        <v>189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</row>
    <row r="43" spans="1:123" x14ac:dyDescent="0.25">
      <c r="A43" s="63"/>
      <c r="B43" s="63"/>
      <c r="C43" s="63"/>
      <c r="D43" s="63"/>
      <c r="E43" s="63"/>
      <c r="F43" s="63"/>
      <c r="G43" s="63"/>
      <c r="H43" s="63"/>
      <c r="I43" s="62" t="s">
        <v>177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</row>
    <row r="44" spans="1:123" x14ac:dyDescent="0.25">
      <c r="A44" s="63"/>
      <c r="B44" s="63"/>
      <c r="C44" s="63"/>
      <c r="D44" s="63"/>
      <c r="E44" s="63"/>
      <c r="F44" s="63"/>
      <c r="G44" s="63"/>
      <c r="H44" s="63"/>
      <c r="I44" s="62" t="s">
        <v>178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</row>
    <row r="45" spans="1:123" x14ac:dyDescent="0.25">
      <c r="A45" s="63"/>
      <c r="B45" s="63"/>
      <c r="C45" s="63"/>
      <c r="D45" s="63"/>
      <c r="E45" s="63"/>
      <c r="F45" s="63"/>
      <c r="G45" s="63"/>
      <c r="H45" s="63"/>
      <c r="I45" s="54" t="s">
        <v>179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</row>
    <row r="46" spans="1:123" x14ac:dyDescent="0.25">
      <c r="A46" s="63" t="s">
        <v>48</v>
      </c>
      <c r="B46" s="63"/>
      <c r="C46" s="63"/>
      <c r="D46" s="63"/>
      <c r="E46" s="63"/>
      <c r="F46" s="63"/>
      <c r="G46" s="63"/>
      <c r="H46" s="63"/>
      <c r="I46" s="53" t="s">
        <v>191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</row>
    <row r="47" spans="1:123" x14ac:dyDescent="0.25">
      <c r="A47" s="63"/>
      <c r="B47" s="63"/>
      <c r="C47" s="63"/>
      <c r="D47" s="63"/>
      <c r="E47" s="63"/>
      <c r="F47" s="63"/>
      <c r="G47" s="63"/>
      <c r="H47" s="63"/>
      <c r="I47" s="54" t="s">
        <v>192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</row>
    <row r="48" spans="1:123" x14ac:dyDescent="0.25">
      <c r="A48" s="63"/>
      <c r="B48" s="63"/>
      <c r="C48" s="63"/>
      <c r="D48" s="63"/>
      <c r="E48" s="63"/>
      <c r="F48" s="63"/>
      <c r="G48" s="63"/>
      <c r="H48" s="63"/>
      <c r="I48" s="64" t="s">
        <v>193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</row>
    <row r="49" spans="1:123" x14ac:dyDescent="0.25">
      <c r="A49" s="63"/>
      <c r="B49" s="63"/>
      <c r="C49" s="63"/>
      <c r="D49" s="63"/>
      <c r="E49" s="63"/>
      <c r="F49" s="63"/>
      <c r="G49" s="63"/>
      <c r="H49" s="63"/>
      <c r="I49" s="64" t="s">
        <v>194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3" t="s">
        <v>195</v>
      </c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5">
        <v>95214.63</v>
      </c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>
        <v>93628.41</v>
      </c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>
        <v>105308.37</v>
      </c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>
        <v>102934.44</v>
      </c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>
        <v>93939.44</v>
      </c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>
        <v>93939.44</v>
      </c>
      <c r="DJ49" s="65"/>
      <c r="DK49" s="65"/>
      <c r="DL49" s="65"/>
      <c r="DM49" s="65"/>
      <c r="DN49" s="65"/>
      <c r="DO49" s="65"/>
      <c r="DP49" s="65"/>
      <c r="DQ49" s="65"/>
      <c r="DR49" s="65"/>
      <c r="DS49" s="65"/>
    </row>
    <row r="50" spans="1:123" x14ac:dyDescent="0.25">
      <c r="A50" s="63"/>
      <c r="B50" s="63"/>
      <c r="C50" s="63"/>
      <c r="D50" s="63"/>
      <c r="E50" s="63"/>
      <c r="F50" s="63"/>
      <c r="G50" s="63"/>
      <c r="H50" s="63"/>
      <c r="I50" s="53" t="s">
        <v>196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63" t="s">
        <v>190</v>
      </c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5">
        <v>157.47999999999999</v>
      </c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>
        <v>156.19999999999999</v>
      </c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>
        <v>160.93</v>
      </c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>
        <v>168.74</v>
      </c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>
        <v>182.11</v>
      </c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>
        <v>182.11</v>
      </c>
      <c r="DJ50" s="65"/>
      <c r="DK50" s="65"/>
      <c r="DL50" s="65"/>
      <c r="DM50" s="65"/>
      <c r="DN50" s="65"/>
      <c r="DO50" s="65"/>
      <c r="DP50" s="65"/>
      <c r="DQ50" s="65"/>
      <c r="DR50" s="65"/>
      <c r="DS50" s="65"/>
    </row>
    <row r="51" spans="1:123" x14ac:dyDescent="0.25">
      <c r="A51" s="63"/>
      <c r="B51" s="63"/>
      <c r="C51" s="63"/>
      <c r="D51" s="63"/>
      <c r="E51" s="63"/>
      <c r="F51" s="63"/>
      <c r="G51" s="63"/>
      <c r="H51" s="63"/>
      <c r="I51" s="54" t="s">
        <v>197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</row>
    <row r="52" spans="1:123" x14ac:dyDescent="0.25">
      <c r="A52" s="63"/>
      <c r="B52" s="63"/>
      <c r="C52" s="63"/>
      <c r="D52" s="63"/>
      <c r="E52" s="63"/>
      <c r="F52" s="63"/>
      <c r="G52" s="63"/>
      <c r="H52" s="63"/>
      <c r="I52" s="64" t="s">
        <v>198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3" t="s">
        <v>190</v>
      </c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5">
        <v>358.25</v>
      </c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>
        <v>356.96</v>
      </c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>
        <v>363.47</v>
      </c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7">
        <v>371.29</v>
      </c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5">
        <v>351.29</v>
      </c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>
        <v>351.29</v>
      </c>
      <c r="DJ52" s="65"/>
      <c r="DK52" s="65"/>
      <c r="DL52" s="65"/>
      <c r="DM52" s="65"/>
      <c r="DN52" s="65"/>
      <c r="DO52" s="65"/>
      <c r="DP52" s="65"/>
      <c r="DQ52" s="65"/>
      <c r="DR52" s="65"/>
      <c r="DS52" s="65"/>
    </row>
    <row r="53" spans="1:123" x14ac:dyDescent="0.25">
      <c r="A53" s="63" t="s">
        <v>52</v>
      </c>
      <c r="B53" s="63"/>
      <c r="C53" s="63"/>
      <c r="D53" s="63"/>
      <c r="E53" s="63"/>
      <c r="F53" s="63"/>
      <c r="G53" s="63"/>
      <c r="H53" s="63"/>
      <c r="I53" s="53" t="s">
        <v>199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63" t="s">
        <v>190</v>
      </c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 x14ac:dyDescent="0.25">
      <c r="A54" s="63"/>
      <c r="B54" s="63"/>
      <c r="C54" s="63"/>
      <c r="D54" s="63"/>
      <c r="E54" s="63"/>
      <c r="F54" s="63"/>
      <c r="G54" s="63"/>
      <c r="H54" s="63"/>
      <c r="I54" s="62" t="s">
        <v>200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</row>
    <row r="55" spans="1:123" x14ac:dyDescent="0.25">
      <c r="A55" s="63"/>
      <c r="B55" s="63"/>
      <c r="C55" s="63"/>
      <c r="D55" s="63"/>
      <c r="E55" s="63"/>
      <c r="F55" s="63"/>
      <c r="G55" s="63"/>
      <c r="H55" s="63"/>
      <c r="I55" s="54" t="s">
        <v>192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</row>
    <row r="56" spans="1:123" x14ac:dyDescent="0.25">
      <c r="A56" s="63" t="s">
        <v>62</v>
      </c>
      <c r="B56" s="63"/>
      <c r="C56" s="63"/>
      <c r="D56" s="63"/>
      <c r="E56" s="63"/>
      <c r="F56" s="63"/>
      <c r="G56" s="63"/>
      <c r="H56" s="63"/>
      <c r="I56" s="64" t="s">
        <v>201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</row>
    <row r="57" spans="1:123" x14ac:dyDescent="0.25">
      <c r="A57" s="63" t="s">
        <v>64</v>
      </c>
      <c r="B57" s="63"/>
      <c r="C57" s="63"/>
      <c r="D57" s="63"/>
      <c r="E57" s="63"/>
      <c r="F57" s="63"/>
      <c r="G57" s="63"/>
      <c r="H57" s="63"/>
      <c r="I57" s="53" t="s">
        <v>202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63" t="s">
        <v>190</v>
      </c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</row>
    <row r="58" spans="1:123" x14ac:dyDescent="0.25">
      <c r="A58" s="63"/>
      <c r="B58" s="63"/>
      <c r="C58" s="63"/>
      <c r="D58" s="63"/>
      <c r="E58" s="63"/>
      <c r="F58" s="63"/>
      <c r="G58" s="63"/>
      <c r="H58" s="63"/>
      <c r="I58" s="62" t="s">
        <v>203</v>
      </c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</row>
    <row r="59" spans="1:123" x14ac:dyDescent="0.25">
      <c r="A59" s="63"/>
      <c r="B59" s="63"/>
      <c r="C59" s="63"/>
      <c r="D59" s="63"/>
      <c r="E59" s="63"/>
      <c r="F59" s="63"/>
      <c r="G59" s="63"/>
      <c r="H59" s="63"/>
      <c r="I59" s="62" t="s">
        <v>204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</row>
    <row r="60" spans="1:123" x14ac:dyDescent="0.25">
      <c r="A60" s="63"/>
      <c r="B60" s="63"/>
      <c r="C60" s="63"/>
      <c r="D60" s="63"/>
      <c r="E60" s="63"/>
      <c r="F60" s="63"/>
      <c r="G60" s="63"/>
      <c r="H60" s="63"/>
      <c r="I60" s="54" t="s">
        <v>205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</row>
    <row r="61" spans="1:123" x14ac:dyDescent="0.25">
      <c r="A61" s="63" t="s">
        <v>67</v>
      </c>
      <c r="B61" s="63"/>
      <c r="C61" s="63"/>
      <c r="D61" s="63"/>
      <c r="E61" s="63"/>
      <c r="F61" s="63"/>
      <c r="G61" s="63"/>
      <c r="H61" s="63"/>
      <c r="I61" s="53" t="s">
        <v>202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63" t="s">
        <v>190</v>
      </c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</row>
    <row r="62" spans="1:123" x14ac:dyDescent="0.25">
      <c r="A62" s="63"/>
      <c r="B62" s="63"/>
      <c r="C62" s="63"/>
      <c r="D62" s="63"/>
      <c r="E62" s="63"/>
      <c r="F62" s="63"/>
      <c r="G62" s="63"/>
      <c r="H62" s="63"/>
      <c r="I62" s="62" t="s">
        <v>203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</row>
    <row r="63" spans="1:123" x14ac:dyDescent="0.25">
      <c r="A63" s="63"/>
      <c r="B63" s="63"/>
      <c r="C63" s="63"/>
      <c r="D63" s="63"/>
      <c r="E63" s="63"/>
      <c r="F63" s="63"/>
      <c r="G63" s="63"/>
      <c r="H63" s="63"/>
      <c r="I63" s="62" t="s">
        <v>206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</row>
    <row r="64" spans="1:123" x14ac:dyDescent="0.25">
      <c r="A64" s="63"/>
      <c r="B64" s="63"/>
      <c r="C64" s="63"/>
      <c r="D64" s="63"/>
      <c r="E64" s="63"/>
      <c r="F64" s="63"/>
      <c r="G64" s="63"/>
      <c r="H64" s="63"/>
      <c r="I64" s="62" t="s">
        <v>207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x14ac:dyDescent="0.25">
      <c r="A65" s="63"/>
      <c r="B65" s="63"/>
      <c r="C65" s="63"/>
      <c r="D65" s="63"/>
      <c r="E65" s="63"/>
      <c r="F65" s="63"/>
      <c r="G65" s="63"/>
      <c r="H65" s="63"/>
      <c r="I65" s="54" t="s">
        <v>242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</row>
    <row r="66" spans="1:123" x14ac:dyDescent="0.25">
      <c r="A66" s="63" t="s">
        <v>68</v>
      </c>
      <c r="B66" s="63"/>
      <c r="C66" s="63"/>
      <c r="D66" s="63"/>
      <c r="E66" s="63"/>
      <c r="F66" s="63"/>
      <c r="G66" s="63"/>
      <c r="H66" s="63"/>
      <c r="I66" s="64" t="s">
        <v>208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3" t="s">
        <v>61</v>
      </c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</row>
    <row r="67" spans="1:123" x14ac:dyDescent="0.25">
      <c r="A67" s="63"/>
      <c r="B67" s="63"/>
      <c r="C67" s="63"/>
      <c r="D67" s="63"/>
      <c r="E67" s="63"/>
      <c r="F67" s="63"/>
      <c r="G67" s="63"/>
      <c r="H67" s="63"/>
      <c r="I67" s="64" t="s">
        <v>209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</row>
    <row r="68" spans="1:123" x14ac:dyDescent="0.25">
      <c r="A68" s="63"/>
      <c r="B68" s="63"/>
      <c r="C68" s="63"/>
      <c r="D68" s="63"/>
      <c r="E68" s="63"/>
      <c r="F68" s="63"/>
      <c r="G68" s="63"/>
      <c r="H68" s="63"/>
      <c r="I68" s="64" t="s">
        <v>151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3" t="s">
        <v>61</v>
      </c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</row>
    <row r="69" spans="1:123" x14ac:dyDescent="0.25">
      <c r="A69" s="63"/>
      <c r="B69" s="63"/>
      <c r="C69" s="63"/>
      <c r="D69" s="63"/>
      <c r="E69" s="63"/>
      <c r="F69" s="63"/>
      <c r="G69" s="63"/>
      <c r="H69" s="63"/>
      <c r="I69" s="64" t="s">
        <v>152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3" t="s">
        <v>61</v>
      </c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</row>
    <row r="70" spans="1:123" x14ac:dyDescent="0.25">
      <c r="A70" s="63"/>
      <c r="B70" s="63"/>
      <c r="C70" s="63"/>
      <c r="D70" s="63"/>
      <c r="E70" s="63"/>
      <c r="F70" s="63"/>
      <c r="G70" s="63"/>
      <c r="H70" s="63"/>
      <c r="I70" s="64" t="s">
        <v>153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3" t="s">
        <v>61</v>
      </c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</row>
    <row r="71" spans="1:123" x14ac:dyDescent="0.25">
      <c r="A71" s="63"/>
      <c r="B71" s="63"/>
      <c r="C71" s="63"/>
      <c r="D71" s="63"/>
      <c r="E71" s="63"/>
      <c r="F71" s="63"/>
      <c r="G71" s="63"/>
      <c r="H71" s="63"/>
      <c r="I71" s="64" t="s">
        <v>154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3" t="s">
        <v>61</v>
      </c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</row>
    <row r="72" spans="1:123" x14ac:dyDescent="0.25">
      <c r="A72" s="63" t="s">
        <v>88</v>
      </c>
      <c r="B72" s="63"/>
      <c r="C72" s="63"/>
      <c r="D72" s="63"/>
      <c r="E72" s="63"/>
      <c r="F72" s="63"/>
      <c r="G72" s="63"/>
      <c r="H72" s="63"/>
      <c r="I72" s="64" t="s">
        <v>243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</row>
    <row r="73" spans="1:123" x14ac:dyDescent="0.25">
      <c r="A73" s="63" t="s">
        <v>92</v>
      </c>
      <c r="B73" s="63"/>
      <c r="C73" s="63"/>
      <c r="D73" s="63"/>
      <c r="E73" s="63"/>
      <c r="F73" s="63"/>
      <c r="G73" s="63"/>
      <c r="H73" s="63"/>
      <c r="I73" s="64" t="s">
        <v>210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3" t="s">
        <v>211</v>
      </c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</row>
    <row r="74" spans="1:123" x14ac:dyDescent="0.25">
      <c r="A74" s="63"/>
      <c r="B74" s="63"/>
      <c r="C74" s="63"/>
      <c r="D74" s="63"/>
      <c r="E74" s="63"/>
      <c r="F74" s="63"/>
      <c r="G74" s="63"/>
      <c r="H74" s="63"/>
      <c r="I74" s="64" t="s">
        <v>212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3" t="s">
        <v>211</v>
      </c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</row>
    <row r="75" spans="1:123" x14ac:dyDescent="0.25">
      <c r="A75" s="63" t="s">
        <v>97</v>
      </c>
      <c r="B75" s="63"/>
      <c r="C75" s="63"/>
      <c r="D75" s="63"/>
      <c r="E75" s="63"/>
      <c r="F75" s="63"/>
      <c r="G75" s="63"/>
      <c r="H75" s="63"/>
      <c r="I75" s="64" t="s">
        <v>213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3" t="s">
        <v>195</v>
      </c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</row>
    <row r="76" spans="1:123" x14ac:dyDescent="0.25">
      <c r="A76" s="63" t="s">
        <v>99</v>
      </c>
      <c r="B76" s="63"/>
      <c r="C76" s="63"/>
      <c r="D76" s="63"/>
      <c r="E76" s="63"/>
      <c r="F76" s="63"/>
      <c r="G76" s="63"/>
      <c r="H76" s="63"/>
      <c r="I76" s="53" t="s">
        <v>214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63" t="s">
        <v>215</v>
      </c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</row>
    <row r="77" spans="1:123" x14ac:dyDescent="0.25">
      <c r="A77" s="63"/>
      <c r="B77" s="63"/>
      <c r="C77" s="63"/>
      <c r="D77" s="63"/>
      <c r="E77" s="63"/>
      <c r="F77" s="63"/>
      <c r="G77" s="63"/>
      <c r="H77" s="63"/>
      <c r="I77" s="54" t="s">
        <v>155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</row>
    <row r="78" spans="1:123" x14ac:dyDescent="0.25">
      <c r="A78" s="68" t="s">
        <v>216</v>
      </c>
      <c r="B78" s="68"/>
      <c r="C78" s="68"/>
      <c r="D78" s="68"/>
      <c r="E78" s="68"/>
      <c r="F78" s="68"/>
      <c r="G78" s="68"/>
      <c r="H78" s="68"/>
      <c r="I78" s="64" t="s">
        <v>217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3" t="s">
        <v>215</v>
      </c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</row>
    <row r="79" spans="1:123" x14ac:dyDescent="0.25">
      <c r="A79" s="68"/>
      <c r="B79" s="68"/>
      <c r="C79" s="68"/>
      <c r="D79" s="68"/>
      <c r="E79" s="68"/>
      <c r="F79" s="68"/>
      <c r="G79" s="68"/>
      <c r="H79" s="68"/>
      <c r="I79" s="64" t="s">
        <v>218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</row>
    <row r="80" spans="1:123" x14ac:dyDescent="0.25">
      <c r="A80" s="63" t="s">
        <v>219</v>
      </c>
      <c r="B80" s="63"/>
      <c r="C80" s="63"/>
      <c r="D80" s="63"/>
      <c r="E80" s="63"/>
      <c r="F80" s="63"/>
      <c r="G80" s="63"/>
      <c r="H80" s="63"/>
      <c r="I80" s="64" t="s">
        <v>220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3" t="s">
        <v>215</v>
      </c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</row>
    <row r="81" spans="1:123" ht="15.75" customHeight="1" x14ac:dyDescent="0.25">
      <c r="A81" s="63"/>
      <c r="B81" s="63"/>
      <c r="C81" s="63"/>
      <c r="D81" s="63"/>
      <c r="E81" s="63"/>
      <c r="F81" s="63"/>
      <c r="G81" s="63"/>
      <c r="H81" s="63"/>
      <c r="I81" s="69" t="s">
        <v>236</v>
      </c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3" t="s">
        <v>215</v>
      </c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</row>
    <row r="82" spans="1:123" ht="15.75" customHeight="1" x14ac:dyDescent="0.25">
      <c r="A82" s="63"/>
      <c r="B82" s="63"/>
      <c r="C82" s="63"/>
      <c r="D82" s="63"/>
      <c r="E82" s="63"/>
      <c r="F82" s="63"/>
      <c r="G82" s="63"/>
      <c r="H82" s="63"/>
      <c r="I82" s="69" t="s">
        <v>238</v>
      </c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3" t="s">
        <v>215</v>
      </c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</row>
    <row r="83" spans="1:123" ht="15.75" customHeight="1" x14ac:dyDescent="0.25">
      <c r="A83" s="63"/>
      <c r="B83" s="63"/>
      <c r="C83" s="63"/>
      <c r="D83" s="63"/>
      <c r="E83" s="63"/>
      <c r="F83" s="63"/>
      <c r="G83" s="63"/>
      <c r="H83" s="63"/>
      <c r="I83" s="69" t="s">
        <v>237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3" t="s">
        <v>215</v>
      </c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</row>
    <row r="84" spans="1:123" ht="15.75" customHeight="1" x14ac:dyDescent="0.25">
      <c r="A84" s="63"/>
      <c r="B84" s="63"/>
      <c r="C84" s="63"/>
      <c r="D84" s="63"/>
      <c r="E84" s="63"/>
      <c r="F84" s="63"/>
      <c r="G84" s="63"/>
      <c r="H84" s="63"/>
      <c r="I84" s="69" t="s">
        <v>239</v>
      </c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3" t="s">
        <v>215</v>
      </c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</row>
    <row r="85" spans="1:123" x14ac:dyDescent="0.25">
      <c r="A85" s="63" t="s">
        <v>221</v>
      </c>
      <c r="B85" s="63"/>
      <c r="C85" s="63"/>
      <c r="D85" s="63"/>
      <c r="E85" s="63"/>
      <c r="F85" s="63"/>
      <c r="G85" s="63"/>
      <c r="H85" s="63"/>
      <c r="I85" s="53" t="s">
        <v>222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63" t="s">
        <v>215</v>
      </c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</row>
    <row r="86" spans="1:123" x14ac:dyDescent="0.25">
      <c r="A86" s="63"/>
      <c r="B86" s="63"/>
      <c r="C86" s="63"/>
      <c r="D86" s="63"/>
      <c r="E86" s="63"/>
      <c r="F86" s="63"/>
      <c r="G86" s="63"/>
      <c r="H86" s="63"/>
      <c r="I86" s="54" t="s">
        <v>223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</row>
    <row r="87" spans="1:123" x14ac:dyDescent="0.25">
      <c r="A87" s="63" t="s">
        <v>102</v>
      </c>
      <c r="B87" s="63"/>
      <c r="C87" s="63"/>
      <c r="D87" s="63"/>
      <c r="E87" s="63"/>
      <c r="F87" s="63"/>
      <c r="G87" s="63"/>
      <c r="H87" s="63"/>
      <c r="I87" s="53" t="s">
        <v>224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</row>
    <row r="88" spans="1:123" x14ac:dyDescent="0.25">
      <c r="A88" s="63"/>
      <c r="B88" s="63"/>
      <c r="C88" s="63"/>
      <c r="D88" s="63"/>
      <c r="E88" s="63"/>
      <c r="F88" s="63"/>
      <c r="G88" s="63"/>
      <c r="H88" s="63"/>
      <c r="I88" s="54" t="s">
        <v>225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</row>
    <row r="89" spans="1:123" x14ac:dyDescent="0.25">
      <c r="A89" s="63" t="s">
        <v>105</v>
      </c>
      <c r="B89" s="63"/>
      <c r="C89" s="63"/>
      <c r="D89" s="63"/>
      <c r="E89" s="63"/>
      <c r="F89" s="63"/>
      <c r="G89" s="63"/>
      <c r="H89" s="63"/>
      <c r="I89" s="53" t="s">
        <v>226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63" t="s">
        <v>228</v>
      </c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</row>
    <row r="90" spans="1:123" x14ac:dyDescent="0.25">
      <c r="A90" s="63"/>
      <c r="B90" s="63"/>
      <c r="C90" s="63"/>
      <c r="D90" s="63"/>
      <c r="E90" s="63"/>
      <c r="F90" s="63"/>
      <c r="G90" s="63"/>
      <c r="H90" s="63"/>
      <c r="I90" s="54" t="s">
        <v>227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63" t="s">
        <v>229</v>
      </c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</row>
    <row r="91" spans="1:123" x14ac:dyDescent="0.25">
      <c r="A91" s="63" t="s">
        <v>230</v>
      </c>
      <c r="B91" s="63"/>
      <c r="C91" s="63"/>
      <c r="D91" s="63"/>
      <c r="E91" s="63"/>
      <c r="F91" s="63"/>
      <c r="G91" s="63"/>
      <c r="H91" s="63"/>
      <c r="I91" s="64" t="s">
        <v>231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3" t="s">
        <v>215</v>
      </c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</row>
    <row r="92" spans="1:123" x14ac:dyDescent="0.25">
      <c r="A92" s="63" t="s">
        <v>232</v>
      </c>
      <c r="B92" s="63"/>
      <c r="C92" s="63"/>
      <c r="D92" s="63"/>
      <c r="E92" s="63"/>
      <c r="F92" s="63"/>
      <c r="G92" s="63"/>
      <c r="H92" s="63"/>
      <c r="I92" s="64" t="s">
        <v>233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3" t="s">
        <v>234</v>
      </c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</row>
    <row r="93" spans="1:123" x14ac:dyDescent="0.25">
      <c r="A93" s="63"/>
      <c r="B93" s="63"/>
      <c r="C93" s="63"/>
      <c r="D93" s="63"/>
      <c r="E93" s="63"/>
      <c r="F93" s="63"/>
      <c r="G93" s="63"/>
      <c r="H93" s="63"/>
      <c r="I93" s="64" t="s">
        <v>94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</row>
    <row r="94" spans="1:123" x14ac:dyDescent="0.25">
      <c r="A94" s="63"/>
      <c r="B94" s="63"/>
      <c r="C94" s="63"/>
      <c r="D94" s="63"/>
      <c r="E94" s="63"/>
      <c r="F94" s="63"/>
      <c r="G94" s="63"/>
      <c r="H94" s="63"/>
      <c r="I94" s="64" t="s">
        <v>235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3" t="s">
        <v>234</v>
      </c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</row>
    <row r="95" spans="1:123" x14ac:dyDescent="0.25">
      <c r="A95" s="63"/>
      <c r="B95" s="63"/>
      <c r="C95" s="63"/>
      <c r="D95" s="63"/>
      <c r="E95" s="63"/>
      <c r="F95" s="63"/>
      <c r="G95" s="63"/>
      <c r="H95" s="63"/>
      <c r="I95" s="64" t="s">
        <v>223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3" t="s">
        <v>234</v>
      </c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</row>
    <row r="111" spans="1: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 x14ac:dyDescent="0.2">
      <c r="A112" s="12" t="s">
        <v>157</v>
      </c>
    </row>
  </sheetData>
  <mergeCells count="407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Роговая Татьяна Вячеславовна</cp:lastModifiedBy>
  <cp:lastPrinted>2016-04-07T09:14:50Z</cp:lastPrinted>
  <dcterms:created xsi:type="dcterms:W3CDTF">2004-09-19T06:34:55Z</dcterms:created>
  <dcterms:modified xsi:type="dcterms:W3CDTF">2017-04-28T09:05:56Z</dcterms:modified>
</cp:coreProperties>
</file>