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лан 2017" sheetId="1" r:id="rId1"/>
  </sheets>
  <calcPr calcId="145621"/>
</workbook>
</file>

<file path=xl/calcChain.xml><?xml version="1.0" encoding="utf-8"?>
<calcChain xmlns="http://schemas.openxmlformats.org/spreadsheetml/2006/main">
  <c r="C66" i="1" l="1"/>
  <c r="D55" i="1"/>
  <c r="D47" i="1"/>
  <c r="D50" i="1" s="1"/>
  <c r="D59" i="1" s="1"/>
  <c r="D41" i="1"/>
  <c r="D24" i="1"/>
</calcChain>
</file>

<file path=xl/sharedStrings.xml><?xml version="1.0" encoding="utf-8"?>
<sst xmlns="http://schemas.openxmlformats.org/spreadsheetml/2006/main" count="143" uniqueCount="92">
  <si>
    <t>Форма раскрытия информации о структуре и объемах затрат  на оказание  услуг по передаче электрической энергии на основе долгосрочных параметров регулирования на 2016 г.</t>
  </si>
  <si>
    <t>№ п.п.</t>
  </si>
  <si>
    <t>Показатели</t>
  </si>
  <si>
    <t>Единица измерения</t>
  </si>
  <si>
    <t>2017 (на товарную) план</t>
  </si>
  <si>
    <t>Долгосрочные параметры (не меняются в течение долгосрочного периода регулирования)</t>
  </si>
  <si>
    <t>1.</t>
  </si>
  <si>
    <t>Индекс эффективности подконтрольных расходов</t>
  </si>
  <si>
    <t>2.</t>
  </si>
  <si>
    <t>Коэффициент эластичности подконтрольных расходов по количеству активов</t>
  </si>
  <si>
    <t>3.</t>
  </si>
  <si>
    <t>Максимальная возможная корректировка НВВ, с учетом достижения установленного уровня надежности и качества услуг</t>
  </si>
  <si>
    <t>4.</t>
  </si>
  <si>
    <t>Величина технологического расхода (потерь) электрической энергии</t>
  </si>
  <si>
    <t>Планируемые значения параметров расчета тарифов (определяются перед началом каждого года долгосрочного периода регулирования)</t>
  </si>
  <si>
    <t>Индекс потребительских цен</t>
  </si>
  <si>
    <t>Количество активов</t>
  </si>
  <si>
    <t>у.е.</t>
  </si>
  <si>
    <t>Индекс изменения количества активов</t>
  </si>
  <si>
    <t>Итого коэффициент индексации</t>
  </si>
  <si>
    <t>Расчет подконтрольных расходов</t>
  </si>
  <si>
    <t>1.1.</t>
  </si>
  <si>
    <t>Сырье и материалы</t>
  </si>
  <si>
    <t>тыс.руб.</t>
  </si>
  <si>
    <t>1.2.</t>
  </si>
  <si>
    <t>Расходы на оплату труда</t>
  </si>
  <si>
    <t>1.3.</t>
  </si>
  <si>
    <t>Ремонт основных фондов</t>
  </si>
  <si>
    <t>1.4.</t>
  </si>
  <si>
    <t>Цеховые расходы (не учтенные в других статьях прямым путем)</t>
  </si>
  <si>
    <t>1.5.</t>
  </si>
  <si>
    <t>Общехозяйственные расходы (не учтенные в других статьях прямым путем)</t>
  </si>
  <si>
    <t>1.6.</t>
  </si>
  <si>
    <t>Прочие подконтрольные расходы</t>
  </si>
  <si>
    <t>1.6.1.</t>
  </si>
  <si>
    <t>Проценты за кредит</t>
  </si>
  <si>
    <t>1.6.2.</t>
  </si>
  <si>
    <t>Расходы социального характера из прибыли</t>
  </si>
  <si>
    <t>ИТОГО подконтрольные расходы</t>
  </si>
  <si>
    <t>Расчет неподконтрольных расходов</t>
  </si>
  <si>
    <t>2.1.</t>
  </si>
  <si>
    <t>Амортизация</t>
  </si>
  <si>
    <t>2.2.</t>
  </si>
  <si>
    <t>Капитальные вложения из прибыли (не более 12% от НВВ)</t>
  </si>
  <si>
    <t>2.3.</t>
  </si>
  <si>
    <t>Электроэнергия на хоз. нужды</t>
  </si>
  <si>
    <t>2.4.</t>
  </si>
  <si>
    <t>Теплоэнергия</t>
  </si>
  <si>
    <t>2.5.</t>
  </si>
  <si>
    <t>Плата за аренду имущества и лизинг</t>
  </si>
  <si>
    <t>2.6.</t>
  </si>
  <si>
    <t>Налоги,всего, в том числе:</t>
  </si>
  <si>
    <t>2.6.1.</t>
  </si>
  <si>
    <t>Налог на прибыль</t>
  </si>
  <si>
    <t>2.6.2.</t>
  </si>
  <si>
    <t>Налог на имущество</t>
  </si>
  <si>
    <t>2.6.3.</t>
  </si>
  <si>
    <t>Прочие налоги и сборы</t>
  </si>
  <si>
    <t>2.7.</t>
  </si>
  <si>
    <t>Отчисления на социальные нужды (ЕСН)</t>
  </si>
  <si>
    <t>2.8.</t>
  </si>
  <si>
    <t>Прочие неподконтрольные расходы</t>
  </si>
  <si>
    <t>2.9.</t>
  </si>
  <si>
    <t>Выпадающие доходы по технологическому присоединению</t>
  </si>
  <si>
    <t>ИТОГО неподконтрольных расходов</t>
  </si>
  <si>
    <t>Выпадающие доходы (избыток /недостаток средств)</t>
  </si>
  <si>
    <t>НВВ всего</t>
  </si>
  <si>
    <t>5.</t>
  </si>
  <si>
    <t>Расходы i-го долгосрочного периода регулирования, связанные с компенсацией незапланированных расходов. (Bi)</t>
  </si>
  <si>
    <t>6.</t>
  </si>
  <si>
    <t>Корректировка с учетом надежности и качества</t>
  </si>
  <si>
    <t>тыс. руб.</t>
  </si>
  <si>
    <t>7.</t>
  </si>
  <si>
    <t>НВВ всего с учетом корректировки</t>
  </si>
  <si>
    <t>Полезный отпуск электроэнергии</t>
  </si>
  <si>
    <t>млн. кВт.ч</t>
  </si>
  <si>
    <t>Заявленная мощность</t>
  </si>
  <si>
    <t>МВт</t>
  </si>
  <si>
    <t>Объем потерь</t>
  </si>
  <si>
    <t>Средневзвешанный тариф покупки потерь</t>
  </si>
  <si>
    <t>руб./МВт.ч.</t>
  </si>
  <si>
    <t>Расходы на оплату технологического расхода (потерь)</t>
  </si>
  <si>
    <t>Расходы на передачу электроэнергии</t>
  </si>
  <si>
    <t>Инвестиции, осуществляемые за счет тарифных источников</t>
  </si>
  <si>
    <t>Индивидуальный тариф на услуги по передаче электрической энергии на 2017 год</t>
  </si>
  <si>
    <t>1 полугодие</t>
  </si>
  <si>
    <t>2 полугодие</t>
  </si>
  <si>
    <t>Ставка на содержание электрических сетей</t>
  </si>
  <si>
    <t>руб./МВт в месяц</t>
  </si>
  <si>
    <t>Ставка на оплату технологического расхода (потерь) электроэнергии на ее передачу</t>
  </si>
  <si>
    <t>руб./МВт.ч</t>
  </si>
  <si>
    <t>Одноставочный 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</si>
</sst>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40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164" fontId="7" fillId="2" borderId="1" xfId="1" applyNumberFormat="1" applyFont="1" applyFill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/>
    </xf>
    <xf numFmtId="0" fontId="1" fillId="0" borderId="3" xfId="0" applyFont="1" applyBorder="1" applyAlignment="1"/>
    <xf numFmtId="0" fontId="5" fillId="0" borderId="0" xfId="0" applyFont="1" applyAlignment="1">
      <alignment horizontal="right"/>
    </xf>
    <xf numFmtId="0" fontId="0" fillId="0" borderId="1" xfId="0" applyBorder="1"/>
    <xf numFmtId="4" fontId="7" fillId="0" borderId="2" xfId="1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/>
    </xf>
    <xf numFmtId="0" fontId="1" fillId="0" borderId="4" xfId="0" applyFont="1" applyBorder="1" applyAlignment="1"/>
    <xf numFmtId="0" fontId="1" fillId="0" borderId="5" xfId="0" applyFont="1" applyBorder="1" applyAlignment="1"/>
    <xf numFmtId="0" fontId="5" fillId="0" borderId="6" xfId="0" applyFont="1" applyBorder="1" applyAlignment="1">
      <alignment horizontal="right"/>
    </xf>
    <xf numFmtId="0" fontId="0" fillId="0" borderId="2" xfId="0" applyBorder="1" applyAlignment="1">
      <alignment wrapText="1"/>
    </xf>
    <xf numFmtId="4" fontId="7" fillId="0" borderId="1" xfId="1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0" xfId="0" applyBorder="1"/>
    <xf numFmtId="165" fontId="5" fillId="0" borderId="0" xfId="0" applyNumberFormat="1" applyFont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7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7" fillId="3" borderId="1" xfId="1" applyFont="1" applyFill="1" applyBorder="1" applyAlignment="1">
      <alignment horizontal="right" vertical="center"/>
    </xf>
    <xf numFmtId="165" fontId="0" fillId="0" borderId="0" xfId="0" applyNumberFormat="1" applyBorder="1"/>
    <xf numFmtId="165" fontId="5" fillId="0" borderId="7" xfId="0" applyNumberFormat="1" applyFont="1" applyBorder="1" applyAlignment="1">
      <alignment horizontal="right"/>
    </xf>
    <xf numFmtId="4" fontId="7" fillId="0" borderId="1" xfId="2" applyNumberFormat="1" applyFont="1" applyFill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/>
    </xf>
    <xf numFmtId="0" fontId="1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4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6" xfId="2"/>
    <cellStyle name="Обычный_Таблица подконтрольных и неподконтрольных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C43" workbookViewId="0">
      <selection activeCell="F70" sqref="F70"/>
    </sheetView>
  </sheetViews>
  <sheetFormatPr defaultRowHeight="15" x14ac:dyDescent="0.25"/>
  <cols>
    <col min="2" max="2" width="78.5703125" customWidth="1"/>
    <col min="3" max="3" width="13.28515625" customWidth="1"/>
    <col min="4" max="4" width="12.7109375" style="11" customWidth="1"/>
    <col min="5" max="5" width="12.5703125" customWidth="1"/>
    <col min="6" max="6" width="12.7109375" customWidth="1"/>
  </cols>
  <sheetData>
    <row r="1" spans="1:4" ht="15.75" x14ac:dyDescent="0.25">
      <c r="A1" s="1" t="s">
        <v>0</v>
      </c>
      <c r="B1" s="1"/>
      <c r="C1" s="1"/>
      <c r="D1" s="1"/>
    </row>
    <row r="3" spans="1:4" ht="42.75" x14ac:dyDescent="0.25">
      <c r="A3" s="2" t="s">
        <v>1</v>
      </c>
      <c r="B3" s="3" t="s">
        <v>2</v>
      </c>
      <c r="C3" s="3" t="s">
        <v>3</v>
      </c>
      <c r="D3" s="4" t="s">
        <v>4</v>
      </c>
    </row>
    <row r="4" spans="1:4" x14ac:dyDescent="0.25">
      <c r="A4" s="5" t="s">
        <v>5</v>
      </c>
      <c r="B4" s="5"/>
      <c r="C4" s="5"/>
      <c r="D4" s="6"/>
    </row>
    <row r="5" spans="1:4" x14ac:dyDescent="0.25">
      <c r="A5" s="2" t="s">
        <v>6</v>
      </c>
      <c r="B5" s="2" t="s">
        <v>7</v>
      </c>
      <c r="C5" s="2"/>
      <c r="D5" s="6">
        <v>0.02</v>
      </c>
    </row>
    <row r="6" spans="1:4" x14ac:dyDescent="0.25">
      <c r="A6" s="2" t="s">
        <v>8</v>
      </c>
      <c r="B6" s="2" t="s">
        <v>9</v>
      </c>
      <c r="C6" s="2"/>
      <c r="D6" s="6">
        <v>0.75</v>
      </c>
    </row>
    <row r="7" spans="1:4" ht="30" x14ac:dyDescent="0.25">
      <c r="A7" s="2" t="s">
        <v>10</v>
      </c>
      <c r="B7" s="2" t="s">
        <v>11</v>
      </c>
      <c r="C7" s="2"/>
      <c r="D7" s="7">
        <v>2</v>
      </c>
    </row>
    <row r="8" spans="1:4" x14ac:dyDescent="0.25">
      <c r="A8" s="2" t="s">
        <v>12</v>
      </c>
      <c r="B8" s="2" t="s">
        <v>13</v>
      </c>
      <c r="C8" s="2"/>
      <c r="D8" s="6">
        <v>7.5300000000000006E-2</v>
      </c>
    </row>
    <row r="9" spans="1:4" x14ac:dyDescent="0.25">
      <c r="A9" s="5" t="s">
        <v>14</v>
      </c>
      <c r="B9" s="5"/>
      <c r="C9" s="5"/>
      <c r="D9" s="6"/>
    </row>
    <row r="10" spans="1:4" x14ac:dyDescent="0.25">
      <c r="A10" s="2" t="s">
        <v>6</v>
      </c>
      <c r="B10" s="2" t="s">
        <v>15</v>
      </c>
      <c r="C10" s="2"/>
      <c r="D10" s="6">
        <v>1.0469999999999999</v>
      </c>
    </row>
    <row r="11" spans="1:4" x14ac:dyDescent="0.25">
      <c r="A11" s="2" t="s">
        <v>8</v>
      </c>
      <c r="B11" s="2" t="s">
        <v>16</v>
      </c>
      <c r="C11" s="2" t="s">
        <v>17</v>
      </c>
      <c r="D11" s="6">
        <v>2663.9</v>
      </c>
    </row>
    <row r="12" spans="1:4" x14ac:dyDescent="0.25">
      <c r="A12" s="2" t="s">
        <v>10</v>
      </c>
      <c r="B12" s="2" t="s">
        <v>18</v>
      </c>
      <c r="C12" s="2"/>
      <c r="D12" s="8">
        <v>1.026</v>
      </c>
    </row>
    <row r="13" spans="1:4" x14ac:dyDescent="0.25">
      <c r="A13" s="2" t="s">
        <v>12</v>
      </c>
      <c r="B13" s="2" t="s">
        <v>19</v>
      </c>
      <c r="C13" s="2"/>
      <c r="D13" s="9">
        <v>0</v>
      </c>
    </row>
    <row r="14" spans="1:4" x14ac:dyDescent="0.25">
      <c r="A14" s="10" t="s">
        <v>20</v>
      </c>
      <c r="B14" s="10"/>
      <c r="C14" s="10"/>
    </row>
    <row r="15" spans="1:4" ht="42.75" x14ac:dyDescent="0.25">
      <c r="A15" s="12" t="s">
        <v>1</v>
      </c>
      <c r="B15" s="3" t="s">
        <v>2</v>
      </c>
      <c r="C15" s="3" t="s">
        <v>3</v>
      </c>
      <c r="D15" s="4" t="s">
        <v>4</v>
      </c>
    </row>
    <row r="16" spans="1:4" x14ac:dyDescent="0.25">
      <c r="A16" s="12" t="s">
        <v>21</v>
      </c>
      <c r="B16" s="12" t="s">
        <v>22</v>
      </c>
      <c r="C16" s="12" t="s">
        <v>23</v>
      </c>
      <c r="D16" s="13">
        <v>152.63</v>
      </c>
    </row>
    <row r="17" spans="1:4" x14ac:dyDescent="0.25">
      <c r="A17" s="12" t="s">
        <v>24</v>
      </c>
      <c r="B17" s="12" t="s">
        <v>25</v>
      </c>
      <c r="C17" s="12" t="s">
        <v>23</v>
      </c>
      <c r="D17" s="13">
        <v>5792.19</v>
      </c>
    </row>
    <row r="18" spans="1:4" x14ac:dyDescent="0.25">
      <c r="A18" s="12" t="s">
        <v>26</v>
      </c>
      <c r="B18" s="12" t="s">
        <v>27</v>
      </c>
      <c r="C18" s="12" t="s">
        <v>23</v>
      </c>
      <c r="D18" s="14"/>
    </row>
    <row r="19" spans="1:4" x14ac:dyDescent="0.25">
      <c r="A19" s="12" t="s">
        <v>28</v>
      </c>
      <c r="B19" s="12" t="s">
        <v>29</v>
      </c>
      <c r="C19" s="12" t="s">
        <v>23</v>
      </c>
      <c r="D19" s="13">
        <v>2260.7199999999998</v>
      </c>
    </row>
    <row r="20" spans="1:4" x14ac:dyDescent="0.25">
      <c r="A20" s="12" t="s">
        <v>30</v>
      </c>
      <c r="B20" s="12" t="s">
        <v>31</v>
      </c>
      <c r="C20" s="12" t="s">
        <v>23</v>
      </c>
      <c r="D20" s="13">
        <v>2441.0300000000002</v>
      </c>
    </row>
    <row r="21" spans="1:4" x14ac:dyDescent="0.25">
      <c r="A21" s="12" t="s">
        <v>32</v>
      </c>
      <c r="B21" s="12" t="s">
        <v>33</v>
      </c>
      <c r="C21" s="12" t="s">
        <v>23</v>
      </c>
      <c r="D21" s="14">
        <v>0</v>
      </c>
    </row>
    <row r="22" spans="1:4" x14ac:dyDescent="0.25">
      <c r="A22" s="12" t="s">
        <v>34</v>
      </c>
      <c r="B22" s="12" t="s">
        <v>35</v>
      </c>
      <c r="C22" s="12" t="s">
        <v>23</v>
      </c>
      <c r="D22" s="14"/>
    </row>
    <row r="23" spans="1:4" x14ac:dyDescent="0.25">
      <c r="A23" s="12" t="s">
        <v>36</v>
      </c>
      <c r="B23" s="12" t="s">
        <v>37</v>
      </c>
      <c r="C23" s="12" t="s">
        <v>23</v>
      </c>
      <c r="D23" s="14">
        <v>0</v>
      </c>
    </row>
    <row r="24" spans="1:4" x14ac:dyDescent="0.25">
      <c r="A24" s="12"/>
      <c r="B24" s="12" t="s">
        <v>38</v>
      </c>
      <c r="C24" s="12" t="s">
        <v>23</v>
      </c>
      <c r="D24" s="7">
        <f>SUM(D16:D23)</f>
        <v>10646.57</v>
      </c>
    </row>
    <row r="27" spans="1:4" x14ac:dyDescent="0.25">
      <c r="A27" s="15" t="s">
        <v>39</v>
      </c>
      <c r="B27" s="16"/>
      <c r="C27" s="16"/>
      <c r="D27" s="17"/>
    </row>
    <row r="28" spans="1:4" ht="42.75" x14ac:dyDescent="0.25">
      <c r="A28" s="18" t="s">
        <v>1</v>
      </c>
      <c r="B28" s="3" t="s">
        <v>2</v>
      </c>
      <c r="C28" s="3" t="s">
        <v>3</v>
      </c>
      <c r="D28" s="4" t="s">
        <v>4</v>
      </c>
    </row>
    <row r="29" spans="1:4" x14ac:dyDescent="0.25">
      <c r="A29" s="12" t="s">
        <v>40</v>
      </c>
      <c r="B29" s="12" t="s">
        <v>41</v>
      </c>
      <c r="C29" s="12" t="s">
        <v>23</v>
      </c>
      <c r="D29" s="14">
        <v>0</v>
      </c>
    </row>
    <row r="30" spans="1:4" x14ac:dyDescent="0.25">
      <c r="A30" s="12" t="s">
        <v>42</v>
      </c>
      <c r="B30" s="12" t="s">
        <v>43</v>
      </c>
      <c r="C30" s="12" t="s">
        <v>23</v>
      </c>
      <c r="D30" s="14">
        <v>0</v>
      </c>
    </row>
    <row r="31" spans="1:4" x14ac:dyDescent="0.25">
      <c r="A31" s="12" t="s">
        <v>44</v>
      </c>
      <c r="B31" s="12" t="s">
        <v>45</v>
      </c>
      <c r="C31" s="12" t="s">
        <v>23</v>
      </c>
      <c r="D31" s="14">
        <v>0</v>
      </c>
    </row>
    <row r="32" spans="1:4" x14ac:dyDescent="0.25">
      <c r="A32" s="12" t="s">
        <v>46</v>
      </c>
      <c r="B32" s="12" t="s">
        <v>47</v>
      </c>
      <c r="C32" s="12" t="s">
        <v>23</v>
      </c>
      <c r="D32" s="14">
        <v>0</v>
      </c>
    </row>
    <row r="33" spans="1:4" x14ac:dyDescent="0.25">
      <c r="A33" s="12" t="s">
        <v>48</v>
      </c>
      <c r="B33" s="12" t="s">
        <v>49</v>
      </c>
      <c r="C33" s="12" t="s">
        <v>23</v>
      </c>
      <c r="D33" s="14">
        <v>0</v>
      </c>
    </row>
    <row r="34" spans="1:4" x14ac:dyDescent="0.25">
      <c r="A34" s="12" t="s">
        <v>50</v>
      </c>
      <c r="B34" s="12" t="s">
        <v>51</v>
      </c>
      <c r="C34" s="12" t="s">
        <v>23</v>
      </c>
      <c r="D34" s="7">
        <v>0</v>
      </c>
    </row>
    <row r="35" spans="1:4" x14ac:dyDescent="0.25">
      <c r="A35" s="12" t="s">
        <v>52</v>
      </c>
      <c r="B35" s="12" t="s">
        <v>53</v>
      </c>
      <c r="C35" s="12" t="s">
        <v>23</v>
      </c>
      <c r="D35" s="14">
        <v>0</v>
      </c>
    </row>
    <row r="36" spans="1:4" x14ac:dyDescent="0.25">
      <c r="A36" s="12" t="s">
        <v>54</v>
      </c>
      <c r="B36" s="12" t="s">
        <v>55</v>
      </c>
      <c r="C36" s="12" t="s">
        <v>23</v>
      </c>
      <c r="D36" s="7">
        <v>0</v>
      </c>
    </row>
    <row r="37" spans="1:4" x14ac:dyDescent="0.25">
      <c r="A37" s="12" t="s">
        <v>56</v>
      </c>
      <c r="B37" s="12" t="s">
        <v>57</v>
      </c>
      <c r="C37" s="12" t="s">
        <v>23</v>
      </c>
      <c r="D37" s="14">
        <v>0</v>
      </c>
    </row>
    <row r="38" spans="1:4" x14ac:dyDescent="0.25">
      <c r="A38" s="12" t="s">
        <v>58</v>
      </c>
      <c r="B38" s="12" t="s">
        <v>59</v>
      </c>
      <c r="C38" s="12" t="s">
        <v>23</v>
      </c>
      <c r="D38" s="19">
        <v>1846.17</v>
      </c>
    </row>
    <row r="39" spans="1:4" x14ac:dyDescent="0.25">
      <c r="A39" s="12" t="s">
        <v>60</v>
      </c>
      <c r="B39" s="12" t="s">
        <v>61</v>
      </c>
      <c r="C39" s="12" t="s">
        <v>23</v>
      </c>
      <c r="D39" s="14">
        <v>0</v>
      </c>
    </row>
    <row r="40" spans="1:4" x14ac:dyDescent="0.25">
      <c r="A40" s="12" t="s">
        <v>62</v>
      </c>
      <c r="B40" s="12" t="s">
        <v>63</v>
      </c>
      <c r="C40" s="12" t="s">
        <v>23</v>
      </c>
      <c r="D40" s="14">
        <v>0</v>
      </c>
    </row>
    <row r="41" spans="1:4" x14ac:dyDescent="0.25">
      <c r="A41" s="12"/>
      <c r="B41" s="12" t="s">
        <v>64</v>
      </c>
      <c r="C41" s="12" t="s">
        <v>23</v>
      </c>
      <c r="D41" s="7">
        <f>SUM(D29:D40)-D34</f>
        <v>1846.17</v>
      </c>
    </row>
    <row r="43" spans="1:4" ht="42.75" x14ac:dyDescent="0.25">
      <c r="A43" s="2" t="s">
        <v>1</v>
      </c>
      <c r="B43" s="20" t="s">
        <v>2</v>
      </c>
      <c r="C43" s="20" t="s">
        <v>3</v>
      </c>
      <c r="D43" s="4" t="s">
        <v>4</v>
      </c>
    </row>
    <row r="44" spans="1:4" x14ac:dyDescent="0.25">
      <c r="A44" s="12" t="s">
        <v>10</v>
      </c>
      <c r="B44" s="12" t="s">
        <v>65</v>
      </c>
      <c r="C44" s="12" t="s">
        <v>23</v>
      </c>
      <c r="D44" s="7">
        <v>0</v>
      </c>
    </row>
    <row r="45" spans="1:4" x14ac:dyDescent="0.25">
      <c r="A45" s="21"/>
      <c r="B45" s="21"/>
      <c r="C45" s="21"/>
      <c r="D45" s="22"/>
    </row>
    <row r="46" spans="1:4" ht="42.75" x14ac:dyDescent="0.25">
      <c r="A46" s="2" t="s">
        <v>1</v>
      </c>
      <c r="B46" s="3" t="s">
        <v>2</v>
      </c>
      <c r="C46" s="3" t="s">
        <v>3</v>
      </c>
      <c r="D46" s="4" t="s">
        <v>4</v>
      </c>
    </row>
    <row r="47" spans="1:4" x14ac:dyDescent="0.25">
      <c r="A47" s="12" t="s">
        <v>12</v>
      </c>
      <c r="B47" s="12" t="s">
        <v>66</v>
      </c>
      <c r="C47" s="12" t="s">
        <v>23</v>
      </c>
      <c r="D47" s="7">
        <f>+D44+D41+D24</f>
        <v>12492.74</v>
      </c>
    </row>
    <row r="48" spans="1:4" ht="30" x14ac:dyDescent="0.25">
      <c r="A48" s="23" t="s">
        <v>67</v>
      </c>
      <c r="B48" s="24" t="s">
        <v>68</v>
      </c>
      <c r="C48" s="12" t="s">
        <v>23</v>
      </c>
      <c r="D48" s="25">
        <v>1769.81</v>
      </c>
    </row>
    <row r="49" spans="1:6" ht="15" customHeight="1" x14ac:dyDescent="0.25">
      <c r="A49" s="23" t="s">
        <v>69</v>
      </c>
      <c r="B49" s="24" t="s">
        <v>70</v>
      </c>
      <c r="C49" s="12" t="s">
        <v>71</v>
      </c>
      <c r="D49" s="26">
        <v>0</v>
      </c>
    </row>
    <row r="50" spans="1:6" x14ac:dyDescent="0.25">
      <c r="A50" s="23" t="s">
        <v>72</v>
      </c>
      <c r="B50" s="23" t="s">
        <v>73</v>
      </c>
      <c r="C50" s="12" t="s">
        <v>23</v>
      </c>
      <c r="D50" s="7">
        <f>SUM(D47:D49)</f>
        <v>14262.55</v>
      </c>
    </row>
    <row r="51" spans="1:6" x14ac:dyDescent="0.25">
      <c r="A51" s="21"/>
      <c r="B51" s="21"/>
      <c r="C51" s="21"/>
      <c r="D51" s="22"/>
      <c r="E51" s="21"/>
      <c r="F51" s="21"/>
    </row>
    <row r="52" spans="1:6" x14ac:dyDescent="0.25">
      <c r="A52" s="12"/>
      <c r="B52" s="12" t="s">
        <v>74</v>
      </c>
      <c r="C52" s="12" t="s">
        <v>75</v>
      </c>
      <c r="D52" s="27">
        <v>76.14</v>
      </c>
      <c r="E52" s="28"/>
      <c r="F52" s="21"/>
    </row>
    <row r="53" spans="1:6" x14ac:dyDescent="0.25">
      <c r="A53" s="12"/>
      <c r="B53" s="12" t="s">
        <v>76</v>
      </c>
      <c r="C53" s="12" t="s">
        <v>77</v>
      </c>
      <c r="D53" s="27">
        <v>11.42</v>
      </c>
      <c r="E53" s="28"/>
      <c r="F53" s="21"/>
    </row>
    <row r="54" spans="1:6" x14ac:dyDescent="0.25">
      <c r="A54" s="12"/>
      <c r="B54" s="12" t="s">
        <v>78</v>
      </c>
      <c r="C54" s="12" t="s">
        <v>75</v>
      </c>
      <c r="D54" s="27">
        <v>5.73</v>
      </c>
      <c r="E54" s="28"/>
      <c r="F54" s="21"/>
    </row>
    <row r="55" spans="1:6" x14ac:dyDescent="0.25">
      <c r="A55" s="12"/>
      <c r="B55" s="12" t="s">
        <v>79</v>
      </c>
      <c r="C55" s="12" t="s">
        <v>80</v>
      </c>
      <c r="D55" s="7">
        <f>D57/D54</f>
        <v>2024.9179755671903</v>
      </c>
      <c r="E55" s="28"/>
      <c r="F55" s="21"/>
    </row>
    <row r="56" spans="1:6" x14ac:dyDescent="0.25">
      <c r="A56" s="12"/>
      <c r="B56" s="12"/>
      <c r="C56" s="12"/>
      <c r="D56" s="29"/>
      <c r="E56" s="28"/>
      <c r="F56" s="21"/>
    </row>
    <row r="57" spans="1:6" x14ac:dyDescent="0.25">
      <c r="A57" s="12"/>
      <c r="B57" s="12" t="s">
        <v>81</v>
      </c>
      <c r="C57" s="12" t="s">
        <v>23</v>
      </c>
      <c r="D57" s="30">
        <v>11602.78</v>
      </c>
      <c r="E57" s="28"/>
      <c r="F57" s="21"/>
    </row>
    <row r="58" spans="1:6" x14ac:dyDescent="0.25">
      <c r="A58" s="12"/>
      <c r="B58" s="12"/>
      <c r="C58" s="12"/>
      <c r="D58" s="31"/>
      <c r="E58" s="28"/>
      <c r="F58" s="21"/>
    </row>
    <row r="59" spans="1:6" x14ac:dyDescent="0.25">
      <c r="A59" s="12"/>
      <c r="B59" s="12" t="s">
        <v>82</v>
      </c>
      <c r="C59" s="12" t="s">
        <v>23</v>
      </c>
      <c r="D59" s="7">
        <f>D57+D50</f>
        <v>25865.33</v>
      </c>
      <c r="E59" s="28"/>
      <c r="F59" s="21"/>
    </row>
    <row r="60" spans="1:6" x14ac:dyDescent="0.25">
      <c r="E60" s="21"/>
      <c r="F60" s="21"/>
    </row>
    <row r="61" spans="1:6" x14ac:dyDescent="0.25">
      <c r="A61" s="32"/>
      <c r="B61" s="12" t="s">
        <v>83</v>
      </c>
      <c r="C61" s="12" t="s">
        <v>71</v>
      </c>
      <c r="D61" s="6">
        <v>0</v>
      </c>
    </row>
    <row r="62" spans="1:6" x14ac:dyDescent="0.25">
      <c r="A62" s="21"/>
      <c r="B62" s="21"/>
      <c r="C62" s="21"/>
      <c r="D62" s="33"/>
    </row>
    <row r="63" spans="1:6" ht="30" x14ac:dyDescent="0.25">
      <c r="A63" s="21"/>
      <c r="B63" s="34" t="s">
        <v>84</v>
      </c>
      <c r="C63" s="35"/>
      <c r="D63" s="22"/>
      <c r="E63" s="12" t="s">
        <v>85</v>
      </c>
      <c r="F63" s="12" t="s">
        <v>86</v>
      </c>
    </row>
    <row r="64" spans="1:6" x14ac:dyDescent="0.25">
      <c r="A64" s="21"/>
      <c r="B64" s="2" t="s">
        <v>87</v>
      </c>
      <c r="C64" s="36" t="s">
        <v>88</v>
      </c>
      <c r="D64" s="37"/>
      <c r="E64" s="38">
        <v>105308.37</v>
      </c>
      <c r="F64" s="38">
        <v>102934.44</v>
      </c>
    </row>
    <row r="65" spans="1:6" ht="30" x14ac:dyDescent="0.25">
      <c r="A65" s="21"/>
      <c r="B65" s="2" t="s">
        <v>89</v>
      </c>
      <c r="C65" s="36" t="s">
        <v>90</v>
      </c>
      <c r="D65" s="37"/>
      <c r="E65" s="38">
        <v>160.93</v>
      </c>
      <c r="F65" s="38">
        <v>168.74</v>
      </c>
    </row>
    <row r="66" spans="1:6" x14ac:dyDescent="0.25">
      <c r="A66" s="21"/>
      <c r="B66" s="12" t="s">
        <v>91</v>
      </c>
      <c r="C66" s="36" t="str">
        <f>C65</f>
        <v>руб./МВт.ч</v>
      </c>
      <c r="D66" s="37"/>
      <c r="E66" s="39">
        <v>0.36347000000000002</v>
      </c>
      <c r="F66" s="39">
        <v>0.37129000000000001</v>
      </c>
    </row>
  </sheetData>
  <mergeCells count="6">
    <mergeCell ref="A1:D1"/>
    <mergeCell ref="A4:C4"/>
    <mergeCell ref="A9:C9"/>
    <mergeCell ref="C64:D64"/>
    <mergeCell ref="C65:D65"/>
    <mergeCell ref="C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2017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Роговая Татьяна Вячеславовна</dc:creator>
  <cp:lastModifiedBy>Роговая Татьяна Вячеславовна</cp:lastModifiedBy>
  <dcterms:created xsi:type="dcterms:W3CDTF">2017-02-21T08:14:25Z</dcterms:created>
  <dcterms:modified xsi:type="dcterms:W3CDTF">2017-02-21T08:15:27Z</dcterms:modified>
</cp:coreProperties>
</file>